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oleg\สขร\"/>
    </mc:Choice>
  </mc:AlternateContent>
  <xr:revisionPtr revIDLastSave="0" documentId="13_ncr:1_{469526C4-6ED8-4D77-832C-E3E26B5FEFB6}" xr6:coauthVersionLast="45" xr6:coauthVersionMax="45" xr10:uidLastSave="{00000000-0000-0000-0000-000000000000}"/>
  <bookViews>
    <workbookView xWindow="-120" yWindow="-120" windowWidth="20730" windowHeight="11160" activeTab="11" xr2:uid="{00000000-000D-0000-FFFF-FFFF00000000}"/>
  </bookViews>
  <sheets>
    <sheet name="ต.ค.67" sheetId="1" r:id="rId1"/>
    <sheet name="พ.ย.67" sheetId="20" r:id="rId2"/>
    <sheet name="ธ.ค.67" sheetId="21" r:id="rId3"/>
    <sheet name="ม.ค.68" sheetId="22" r:id="rId4"/>
    <sheet name="ก.พ.68" sheetId="23" r:id="rId5"/>
    <sheet name="มี.ค.68" sheetId="24" r:id="rId6"/>
    <sheet name="เม.ย.68" sheetId="25" r:id="rId7"/>
    <sheet name="พ.ค.68" sheetId="26" r:id="rId8"/>
    <sheet name="มิ.ย.68" sheetId="27" r:id="rId9"/>
    <sheet name="ก.ค.68" sheetId="28" r:id="rId10"/>
    <sheet name="ส.ค.68" sheetId="29" r:id="rId11"/>
    <sheet name="ก.ย.68" sheetId="30" r:id="rId12"/>
  </sheets>
  <definedNames>
    <definedName name="_xlnm.Print_Titles" localSheetId="9">'ก.ค.68'!$4:$4</definedName>
    <definedName name="_xlnm.Print_Titles" localSheetId="4">'ก.พ.68'!$4:$4</definedName>
    <definedName name="_xlnm.Print_Titles" localSheetId="11">'ก.ย.68'!$4:$4</definedName>
    <definedName name="_xlnm.Print_Titles" localSheetId="0">'ต.ค.67'!$4:$4</definedName>
    <definedName name="_xlnm.Print_Titles" localSheetId="2">'ธ.ค.67'!$4:$4</definedName>
    <definedName name="_xlnm.Print_Titles" localSheetId="7">'พ.ค.68'!$4:$4</definedName>
    <definedName name="_xlnm.Print_Titles" localSheetId="1">'พ.ย.67'!$4:$4</definedName>
    <definedName name="_xlnm.Print_Titles" localSheetId="3">'ม.ค.68'!$4:$4</definedName>
    <definedName name="_xlnm.Print_Titles" localSheetId="8">'มิ.ย.68'!$4:$4</definedName>
    <definedName name="_xlnm.Print_Titles" localSheetId="5">'มี.ค.68'!$4:$4</definedName>
    <definedName name="_xlnm.Print_Titles" localSheetId="6">'เม.ย.68'!$4:$4</definedName>
    <definedName name="_xlnm.Print_Titles" localSheetId="10">'ส.ค.68'!$4:$4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21" l="1"/>
  <c r="L6" i="21"/>
  <c r="L6" i="20"/>
  <c r="K6" i="20"/>
  <c r="L7" i="1"/>
  <c r="K7" i="1"/>
  <c r="G18" i="20"/>
  <c r="F18" i="20" s="1"/>
  <c r="G17" i="20"/>
  <c r="D17" i="20"/>
  <c r="G46" i="22"/>
  <c r="F46" i="22" s="1"/>
  <c r="G45" i="22"/>
  <c r="D45" i="22"/>
  <c r="G52" i="26"/>
  <c r="F52" i="26" s="1"/>
  <c r="G51" i="26"/>
  <c r="D51" i="26"/>
  <c r="D49" i="26"/>
  <c r="G48" i="26"/>
  <c r="F48" i="26" s="1"/>
  <c r="G47" i="26"/>
  <c r="D47" i="26"/>
  <c r="G20" i="29"/>
  <c r="F20" i="29" s="1"/>
  <c r="G19" i="29"/>
  <c r="D31" i="28"/>
  <c r="G40" i="27"/>
  <c r="F40" i="27" s="1"/>
  <c r="G39" i="27"/>
  <c r="D39" i="27"/>
  <c r="G46" i="26"/>
  <c r="F46" i="26" s="1"/>
  <c r="G45" i="26"/>
  <c r="D45" i="26"/>
  <c r="G44" i="26"/>
  <c r="F44" i="26" s="1"/>
  <c r="G43" i="26"/>
  <c r="D43" i="26"/>
  <c r="D47" i="24"/>
  <c r="D45" i="24"/>
  <c r="D43" i="24"/>
  <c r="D29" i="23"/>
  <c r="G28" i="23"/>
  <c r="F28" i="23" s="1"/>
  <c r="G27" i="23"/>
  <c r="D27" i="23"/>
  <c r="G30" i="23"/>
  <c r="F30" i="23" s="1"/>
  <c r="G29" i="23"/>
  <c r="G26" i="23"/>
  <c r="F26" i="23" s="1"/>
  <c r="G25" i="23"/>
  <c r="D25" i="23"/>
  <c r="D43" i="22"/>
  <c r="D41" i="22"/>
  <c r="D29" i="28"/>
  <c r="D27" i="28"/>
  <c r="D37" i="27"/>
  <c r="D35" i="26"/>
  <c r="D33" i="26"/>
  <c r="D31" i="26"/>
  <c r="D29" i="26"/>
  <c r="D39" i="22"/>
  <c r="D37" i="22"/>
  <c r="D35" i="27" l="1"/>
  <c r="D33" i="27"/>
  <c r="D31" i="27"/>
  <c r="D29" i="27"/>
  <c r="D27" i="26"/>
  <c r="D41" i="24"/>
  <c r="G48" i="24"/>
  <c r="F48" i="24" s="1"/>
  <c r="G47" i="24"/>
  <c r="G46" i="24"/>
  <c r="F46" i="24" s="1"/>
  <c r="G45" i="24"/>
  <c r="G54" i="30"/>
  <c r="F54" i="30" s="1"/>
  <c r="G53" i="30"/>
  <c r="G52" i="30"/>
  <c r="F52" i="30"/>
  <c r="G51" i="30"/>
  <c r="G50" i="30"/>
  <c r="F50" i="30" s="1"/>
  <c r="G49" i="30"/>
  <c r="G48" i="30"/>
  <c r="F48" i="30" s="1"/>
  <c r="G47" i="30"/>
  <c r="G46" i="30"/>
  <c r="F46" i="30" s="1"/>
  <c r="G45" i="30"/>
  <c r="G44" i="30"/>
  <c r="F44" i="30" s="1"/>
  <c r="G43" i="30"/>
  <c r="D31" i="30"/>
  <c r="D27" i="27" l="1"/>
  <c r="D25" i="27"/>
  <c r="D23" i="27"/>
  <c r="D21" i="27"/>
  <c r="D19" i="27"/>
  <c r="D25" i="26"/>
  <c r="D23" i="26"/>
  <c r="D21" i="26"/>
  <c r="D19" i="26"/>
  <c r="D17" i="26"/>
  <c r="D39" i="24"/>
  <c r="D37" i="24"/>
  <c r="D35" i="24"/>
  <c r="G44" i="24"/>
  <c r="F44" i="24" s="1"/>
  <c r="G43" i="24"/>
  <c r="G42" i="24"/>
  <c r="F42" i="24" s="1"/>
  <c r="G41" i="24"/>
  <c r="G40" i="24"/>
  <c r="F40" i="24" s="1"/>
  <c r="G39" i="24"/>
  <c r="G38" i="24"/>
  <c r="F38" i="24" s="1"/>
  <c r="G37" i="24"/>
  <c r="D33" i="24"/>
  <c r="D31" i="24"/>
  <c r="D29" i="24"/>
  <c r="D27" i="24"/>
  <c r="D25" i="24"/>
  <c r="D23" i="24"/>
  <c r="G36" i="24"/>
  <c r="F36" i="24" s="1"/>
  <c r="G35" i="24"/>
  <c r="G34" i="24"/>
  <c r="F34" i="24" s="1"/>
  <c r="G33" i="24"/>
  <c r="G32" i="24"/>
  <c r="F32" i="24" s="1"/>
  <c r="G31" i="24"/>
  <c r="G30" i="24"/>
  <c r="F30" i="24" s="1"/>
  <c r="G29" i="24"/>
  <c r="G28" i="24"/>
  <c r="F28" i="24" s="1"/>
  <c r="G27" i="24"/>
  <c r="G26" i="24"/>
  <c r="F26" i="24" s="1"/>
  <c r="G25" i="24"/>
  <c r="G24" i="24"/>
  <c r="F24" i="24" s="1"/>
  <c r="G23" i="24"/>
  <c r="G24" i="23" l="1"/>
  <c r="F24" i="23" s="1"/>
  <c r="G23" i="23"/>
  <c r="D23" i="23"/>
  <c r="G22" i="23"/>
  <c r="F22" i="23" s="1"/>
  <c r="G21" i="23"/>
  <c r="D21" i="23"/>
  <c r="G20" i="23"/>
  <c r="F20" i="23" s="1"/>
  <c r="G19" i="23"/>
  <c r="D19" i="23"/>
  <c r="G18" i="23"/>
  <c r="F18" i="23" s="1"/>
  <c r="G17" i="23"/>
  <c r="D17" i="23"/>
  <c r="G12" i="20"/>
  <c r="F12" i="20" s="1"/>
  <c r="G11" i="20"/>
  <c r="D11" i="20"/>
  <c r="G10" i="20"/>
  <c r="F10" i="20" s="1"/>
  <c r="G9" i="20"/>
  <c r="G8" i="20"/>
  <c r="F8" i="20" s="1"/>
  <c r="G7" i="20"/>
  <c r="G6" i="20"/>
  <c r="F6" i="20" s="1"/>
  <c r="G5" i="20"/>
  <c r="G14" i="20"/>
  <c r="F14" i="20" s="1"/>
  <c r="G13" i="20"/>
  <c r="D13" i="20"/>
  <c r="G6" i="30"/>
  <c r="F6" i="30" s="1"/>
  <c r="G5" i="30"/>
  <c r="D5" i="30"/>
  <c r="G10" i="27"/>
  <c r="F10" i="27" s="1"/>
  <c r="G9" i="27"/>
  <c r="D9" i="27"/>
  <c r="G6" i="27"/>
  <c r="F6" i="27" s="1"/>
  <c r="G5" i="27"/>
  <c r="D5" i="27"/>
  <c r="G16" i="22"/>
  <c r="F16" i="22" s="1"/>
  <c r="G15" i="22"/>
  <c r="D15" i="22"/>
  <c r="G14" i="22"/>
  <c r="F14" i="22" s="1"/>
  <c r="G13" i="22"/>
  <c r="D13" i="22"/>
  <c r="G34" i="1"/>
  <c r="F34" i="1" s="1"/>
  <c r="G33" i="1"/>
  <c r="G32" i="1"/>
  <c r="F32" i="1" s="1"/>
  <c r="G31" i="1"/>
  <c r="D31" i="1"/>
  <c r="D29" i="1"/>
  <c r="D27" i="1"/>
  <c r="D25" i="1"/>
  <c r="D23" i="1"/>
  <c r="D21" i="1"/>
  <c r="D19" i="1"/>
  <c r="G5" i="22"/>
  <c r="D17" i="1"/>
  <c r="G42" i="30" l="1"/>
  <c r="F42" i="30" s="1"/>
  <c r="G41" i="30"/>
  <c r="G40" i="30" l="1"/>
  <c r="F40" i="30" s="1"/>
  <c r="G39" i="30"/>
  <c r="G38" i="30"/>
  <c r="F38" i="30" s="1"/>
  <c r="G37" i="30"/>
  <c r="G36" i="30"/>
  <c r="F36" i="30" s="1"/>
  <c r="G35" i="30"/>
  <c r="G34" i="30"/>
  <c r="F34" i="30" s="1"/>
  <c r="G33" i="30"/>
  <c r="G32" i="30"/>
  <c r="F32" i="30" s="1"/>
  <c r="G31" i="30"/>
  <c r="G30" i="30"/>
  <c r="F30" i="30" s="1"/>
  <c r="G29" i="30"/>
  <c r="D29" i="30"/>
  <c r="G28" i="30"/>
  <c r="F28" i="30" s="1"/>
  <c r="G27" i="30"/>
  <c r="D27" i="30"/>
  <c r="G26" i="30"/>
  <c r="F26" i="30" s="1"/>
  <c r="G25" i="30"/>
  <c r="D25" i="30"/>
  <c r="G24" i="30"/>
  <c r="F24" i="30" s="1"/>
  <c r="G23" i="30"/>
  <c r="D23" i="30"/>
  <c r="G22" i="30"/>
  <c r="F22" i="30" s="1"/>
  <c r="G21" i="30"/>
  <c r="D21" i="30"/>
  <c r="G20" i="30"/>
  <c r="F20" i="30" s="1"/>
  <c r="G19" i="30"/>
  <c r="D19" i="30"/>
  <c r="G18" i="30"/>
  <c r="F18" i="30" s="1"/>
  <c r="G17" i="30"/>
  <c r="D17" i="30"/>
  <c r="G16" i="30"/>
  <c r="F16" i="30"/>
  <c r="G15" i="30"/>
  <c r="D15" i="30"/>
  <c r="G14" i="30"/>
  <c r="F14" i="30" s="1"/>
  <c r="G13" i="30"/>
  <c r="D13" i="30"/>
  <c r="G12" i="30"/>
  <c r="F12" i="30" s="1"/>
  <c r="G11" i="30"/>
  <c r="D11" i="30"/>
  <c r="G10" i="30"/>
  <c r="F10" i="30" s="1"/>
  <c r="G9" i="30"/>
  <c r="D9" i="30"/>
  <c r="G8" i="30"/>
  <c r="F8" i="30" s="1"/>
  <c r="G7" i="30"/>
  <c r="D7" i="30"/>
  <c r="G22" i="29"/>
  <c r="F22" i="29" s="1"/>
  <c r="G21" i="29"/>
  <c r="D21" i="29"/>
  <c r="G18" i="29"/>
  <c r="F18" i="29" s="1"/>
  <c r="G17" i="29"/>
  <c r="D17" i="29"/>
  <c r="G16" i="29"/>
  <c r="F16" i="29" s="1"/>
  <c r="G15" i="29"/>
  <c r="D15" i="29"/>
  <c r="G14" i="29"/>
  <c r="F14" i="29" s="1"/>
  <c r="G13" i="29"/>
  <c r="D13" i="29"/>
  <c r="G12" i="29"/>
  <c r="F12" i="29" s="1"/>
  <c r="G11" i="29"/>
  <c r="D11" i="29"/>
  <c r="G10" i="29"/>
  <c r="F10" i="29" s="1"/>
  <c r="G9" i="29"/>
  <c r="D9" i="29"/>
  <c r="G8" i="29"/>
  <c r="F8" i="29" s="1"/>
  <c r="G7" i="29"/>
  <c r="D7" i="29"/>
  <c r="G6" i="29"/>
  <c r="F6" i="29" s="1"/>
  <c r="G5" i="29"/>
  <c r="D5" i="29"/>
  <c r="G32" i="28"/>
  <c r="F32" i="28" s="1"/>
  <c r="G31" i="28"/>
  <c r="G30" i="28"/>
  <c r="F30" i="28" s="1"/>
  <c r="G29" i="28"/>
  <c r="G28" i="28"/>
  <c r="F28" i="28" s="1"/>
  <c r="G27" i="28"/>
  <c r="G26" i="28"/>
  <c r="F26" i="28" s="1"/>
  <c r="G25" i="28"/>
  <c r="D25" i="28"/>
  <c r="G24" i="28"/>
  <c r="F24" i="28" s="1"/>
  <c r="G23" i="28"/>
  <c r="D23" i="28"/>
  <c r="G22" i="28"/>
  <c r="F22" i="28" s="1"/>
  <c r="G21" i="28"/>
  <c r="D21" i="28"/>
  <c r="G20" i="28"/>
  <c r="F20" i="28" s="1"/>
  <c r="G19" i="28"/>
  <c r="D19" i="28"/>
  <c r="G18" i="28"/>
  <c r="F18" i="28" s="1"/>
  <c r="G17" i="28"/>
  <c r="D17" i="28"/>
  <c r="G16" i="28"/>
  <c r="F16" i="28" s="1"/>
  <c r="G15" i="28"/>
  <c r="D15" i="28"/>
  <c r="G14" i="28"/>
  <c r="F14" i="28" s="1"/>
  <c r="G13" i="28"/>
  <c r="D13" i="28"/>
  <c r="G12" i="28"/>
  <c r="F12" i="28" s="1"/>
  <c r="G11" i="28"/>
  <c r="D11" i="28"/>
  <c r="G10" i="28"/>
  <c r="F10" i="28" s="1"/>
  <c r="G9" i="28"/>
  <c r="D9" i="28"/>
  <c r="G8" i="28"/>
  <c r="F8" i="28" s="1"/>
  <c r="G7" i="28"/>
  <c r="D7" i="28"/>
  <c r="G6" i="28"/>
  <c r="F6" i="28" s="1"/>
  <c r="G5" i="28"/>
  <c r="D5" i="28"/>
  <c r="G32" i="27"/>
  <c r="F32" i="27" s="1"/>
  <c r="G31" i="27"/>
  <c r="G30" i="27"/>
  <c r="F30" i="27" s="1"/>
  <c r="G29" i="27"/>
  <c r="G38" i="27"/>
  <c r="F38" i="27" s="1"/>
  <c r="G37" i="27"/>
  <c r="G36" i="27"/>
  <c r="F36" i="27" s="1"/>
  <c r="G35" i="27"/>
  <c r="G34" i="27"/>
  <c r="F34" i="27" s="1"/>
  <c r="G33" i="27"/>
  <c r="G28" i="27"/>
  <c r="F28" i="27" s="1"/>
  <c r="G27" i="27"/>
  <c r="G26" i="27"/>
  <c r="F26" i="27" s="1"/>
  <c r="G25" i="27"/>
  <c r="G24" i="27"/>
  <c r="F24" i="27" s="1"/>
  <c r="G23" i="27"/>
  <c r="G22" i="27"/>
  <c r="F22" i="27" s="1"/>
  <c r="G21" i="27"/>
  <c r="G20" i="27"/>
  <c r="F20" i="27" s="1"/>
  <c r="G19" i="27"/>
  <c r="G18" i="27"/>
  <c r="F18" i="27" s="1"/>
  <c r="G17" i="27"/>
  <c r="G16" i="27"/>
  <c r="F16" i="27" s="1"/>
  <c r="G15" i="27"/>
  <c r="D15" i="27"/>
  <c r="G14" i="27"/>
  <c r="F14" i="27" s="1"/>
  <c r="G13" i="27"/>
  <c r="D13" i="27"/>
  <c r="G12" i="27"/>
  <c r="F12" i="27" s="1"/>
  <c r="G11" i="27"/>
  <c r="D11" i="27"/>
  <c r="G8" i="27"/>
  <c r="F8" i="27" s="1"/>
  <c r="G7" i="27"/>
  <c r="D7" i="27"/>
  <c r="G50" i="26"/>
  <c r="F50" i="26" s="1"/>
  <c r="G49" i="26"/>
  <c r="G42" i="26"/>
  <c r="F42" i="26" s="1"/>
  <c r="G41" i="26"/>
  <c r="D41" i="26"/>
  <c r="G40" i="26"/>
  <c r="F40" i="26" s="1"/>
  <c r="G39" i="26"/>
  <c r="G38" i="26"/>
  <c r="F38" i="26" s="1"/>
  <c r="G37" i="26"/>
  <c r="D37" i="26"/>
  <c r="G36" i="26"/>
  <c r="F36" i="26" s="1"/>
  <c r="G35" i="26"/>
  <c r="G34" i="26"/>
  <c r="G33" i="26"/>
  <c r="G32" i="26"/>
  <c r="F32" i="26" s="1"/>
  <c r="G31" i="26"/>
  <c r="G30" i="26"/>
  <c r="F30" i="26" s="1"/>
  <c r="G29" i="26"/>
  <c r="G28" i="26"/>
  <c r="F28" i="26" s="1"/>
  <c r="G27" i="26"/>
  <c r="G26" i="26"/>
  <c r="F26" i="26" s="1"/>
  <c r="G25" i="26"/>
  <c r="G24" i="26"/>
  <c r="F24" i="26" s="1"/>
  <c r="G23" i="26"/>
  <c r="G22" i="26"/>
  <c r="F22" i="26" s="1"/>
  <c r="G21" i="26"/>
  <c r="G20" i="26"/>
  <c r="F20" i="26" s="1"/>
  <c r="G19" i="26"/>
  <c r="G18" i="26"/>
  <c r="F18" i="26" s="1"/>
  <c r="G17" i="26"/>
  <c r="G16" i="26"/>
  <c r="F16" i="26" s="1"/>
  <c r="G15" i="26"/>
  <c r="D15" i="26"/>
  <c r="G14" i="26"/>
  <c r="F14" i="26" s="1"/>
  <c r="G13" i="26"/>
  <c r="D13" i="26"/>
  <c r="G12" i="26"/>
  <c r="F12" i="26" s="1"/>
  <c r="G11" i="26"/>
  <c r="D11" i="26"/>
  <c r="G10" i="26"/>
  <c r="F10" i="26" s="1"/>
  <c r="G9" i="26"/>
  <c r="D9" i="26"/>
  <c r="G8" i="26"/>
  <c r="F8" i="26" s="1"/>
  <c r="G7" i="26"/>
  <c r="D7" i="26"/>
  <c r="G6" i="26"/>
  <c r="F6" i="26" s="1"/>
  <c r="G5" i="26"/>
  <c r="D5" i="26"/>
  <c r="G36" i="25"/>
  <c r="F36" i="25" s="1"/>
  <c r="G35" i="25"/>
  <c r="G34" i="25"/>
  <c r="F34" i="25" s="1"/>
  <c r="G33" i="25"/>
  <c r="G32" i="25"/>
  <c r="F32" i="25" s="1"/>
  <c r="G31" i="25"/>
  <c r="G29" i="25"/>
  <c r="G27" i="25"/>
  <c r="G26" i="25"/>
  <c r="F26" i="25" s="1"/>
  <c r="G25" i="25"/>
  <c r="D25" i="25"/>
  <c r="G24" i="25"/>
  <c r="F24" i="25" s="1"/>
  <c r="G23" i="25"/>
  <c r="D23" i="25"/>
  <c r="G22" i="25"/>
  <c r="F22" i="25" s="1"/>
  <c r="G21" i="25"/>
  <c r="D21" i="25"/>
  <c r="G20" i="25"/>
  <c r="F20" i="25" s="1"/>
  <c r="G19" i="25"/>
  <c r="D19" i="25"/>
  <c r="G18" i="25"/>
  <c r="F18" i="25" s="1"/>
  <c r="G17" i="25"/>
  <c r="D17" i="25"/>
  <c r="G16" i="25"/>
  <c r="F16" i="25" s="1"/>
  <c r="G15" i="25"/>
  <c r="D15" i="25"/>
  <c r="G14" i="25"/>
  <c r="F14" i="25" s="1"/>
  <c r="G13" i="25"/>
  <c r="D13" i="25"/>
  <c r="G12" i="25"/>
  <c r="F12" i="25" s="1"/>
  <c r="G11" i="25"/>
  <c r="D11" i="25"/>
  <c r="G10" i="25"/>
  <c r="F10" i="25" s="1"/>
  <c r="G9" i="25"/>
  <c r="D9" i="25"/>
  <c r="G8" i="25"/>
  <c r="F8" i="25" s="1"/>
  <c r="G7" i="25"/>
  <c r="D7" i="25"/>
  <c r="G6" i="25"/>
  <c r="F6" i="25" s="1"/>
  <c r="G5" i="25"/>
  <c r="D5" i="25"/>
  <c r="D21" i="24"/>
  <c r="G22" i="24"/>
  <c r="F22" i="24" s="1"/>
  <c r="G21" i="24"/>
  <c r="G20" i="24"/>
  <c r="F20" i="24" s="1"/>
  <c r="G19" i="24"/>
  <c r="D19" i="24"/>
  <c r="G18" i="24"/>
  <c r="F18" i="24" s="1"/>
  <c r="G17" i="24"/>
  <c r="D17" i="24"/>
  <c r="G16" i="24"/>
  <c r="F16" i="24" s="1"/>
  <c r="G15" i="24"/>
  <c r="D15" i="24"/>
  <c r="G14" i="24"/>
  <c r="F14" i="24" s="1"/>
  <c r="G13" i="24"/>
  <c r="D13" i="24"/>
  <c r="G12" i="24"/>
  <c r="F12" i="24" s="1"/>
  <c r="G11" i="24"/>
  <c r="D11" i="24"/>
  <c r="G10" i="24"/>
  <c r="F10" i="24" s="1"/>
  <c r="G9" i="24"/>
  <c r="D9" i="24"/>
  <c r="G8" i="24"/>
  <c r="F8" i="24" s="1"/>
  <c r="G7" i="24"/>
  <c r="D7" i="24"/>
  <c r="G6" i="24"/>
  <c r="F6" i="24" s="1"/>
  <c r="G5" i="24"/>
  <c r="D5" i="24"/>
  <c r="G16" i="23"/>
  <c r="F16" i="23" s="1"/>
  <c r="G15" i="23"/>
  <c r="D15" i="23"/>
  <c r="G14" i="23"/>
  <c r="F14" i="23" s="1"/>
  <c r="G13" i="23"/>
  <c r="D13" i="23"/>
  <c r="G12" i="23"/>
  <c r="F12" i="23" s="1"/>
  <c r="G11" i="23"/>
  <c r="D11" i="23"/>
  <c r="G10" i="23"/>
  <c r="F10" i="23" s="1"/>
  <c r="G9" i="23"/>
  <c r="D9" i="23"/>
  <c r="G8" i="23"/>
  <c r="F8" i="23" s="1"/>
  <c r="G7" i="23"/>
  <c r="D7" i="23"/>
  <c r="G6" i="23"/>
  <c r="F6" i="23" s="1"/>
  <c r="G5" i="23"/>
  <c r="D5" i="23"/>
  <c r="G44" i="22" l="1"/>
  <c r="F44" i="22" s="1"/>
  <c r="G43" i="22"/>
  <c r="G41" i="22"/>
  <c r="G40" i="22"/>
  <c r="F40" i="22" s="1"/>
  <c r="G39" i="22"/>
  <c r="G38" i="22"/>
  <c r="F38" i="22" s="1"/>
  <c r="G37" i="22"/>
  <c r="G36" i="22"/>
  <c r="F36" i="22" s="1"/>
  <c r="G35" i="22"/>
  <c r="D35" i="22"/>
  <c r="G34" i="22"/>
  <c r="F34" i="22" s="1"/>
  <c r="G33" i="22"/>
  <c r="D33" i="22"/>
  <c r="G32" i="22"/>
  <c r="F32" i="22" s="1"/>
  <c r="G31" i="22"/>
  <c r="D31" i="22"/>
  <c r="G30" i="22"/>
  <c r="F30" i="22" s="1"/>
  <c r="G29" i="22"/>
  <c r="D29" i="22"/>
  <c r="G28" i="22"/>
  <c r="F28" i="22" s="1"/>
  <c r="G27" i="22"/>
  <c r="D27" i="22"/>
  <c r="G26" i="22"/>
  <c r="F26" i="22" s="1"/>
  <c r="G25" i="22"/>
  <c r="D25" i="22"/>
  <c r="G24" i="22"/>
  <c r="F24" i="22" s="1"/>
  <c r="G23" i="22"/>
  <c r="D23" i="22"/>
  <c r="G22" i="22"/>
  <c r="F22" i="22" s="1"/>
  <c r="G21" i="22"/>
  <c r="D21" i="22"/>
  <c r="G20" i="22"/>
  <c r="F20" i="22" s="1"/>
  <c r="G19" i="22"/>
  <c r="D19" i="22"/>
  <c r="G18" i="22"/>
  <c r="F18" i="22" s="1"/>
  <c r="G17" i="22"/>
  <c r="D17" i="22"/>
  <c r="G12" i="22"/>
  <c r="F12" i="22" s="1"/>
  <c r="G11" i="22"/>
  <c r="D11" i="22"/>
  <c r="G12" i="21"/>
  <c r="F12" i="21" s="1"/>
  <c r="G11" i="21"/>
  <c r="G10" i="21"/>
  <c r="F10" i="21" s="1"/>
  <c r="G9" i="21"/>
  <c r="G8" i="21"/>
  <c r="F8" i="21" s="1"/>
  <c r="G7" i="21"/>
  <c r="D7" i="21"/>
  <c r="G6" i="21"/>
  <c r="F6" i="21" s="1"/>
  <c r="G5" i="21"/>
  <c r="D5" i="21"/>
  <c r="D15" i="20"/>
  <c r="G16" i="20" l="1"/>
  <c r="F16" i="20" s="1"/>
  <c r="G15" i="20"/>
  <c r="G19" i="1" l="1"/>
  <c r="G20" i="1"/>
  <c r="F20" i="1" s="1"/>
  <c r="G21" i="1"/>
  <c r="G22" i="1"/>
  <c r="F22" i="1" s="1"/>
  <c r="G23" i="1"/>
  <c r="G24" i="1"/>
  <c r="F24" i="1" s="1"/>
  <c r="G25" i="1"/>
  <c r="G26" i="1"/>
  <c r="F26" i="1" s="1"/>
  <c r="G27" i="1"/>
  <c r="G28" i="1"/>
  <c r="F28" i="1" s="1"/>
  <c r="G29" i="1"/>
  <c r="G30" i="1"/>
  <c r="F30" i="1" s="1"/>
  <c r="D15" i="1" l="1"/>
  <c r="G15" i="1"/>
  <c r="G16" i="1"/>
  <c r="F16" i="1" s="1"/>
  <c r="G17" i="1"/>
  <c r="G18" i="1"/>
  <c r="F18" i="1" s="1"/>
  <c r="G14" i="1" l="1"/>
  <c r="F14" i="1" s="1"/>
  <c r="G12" i="1"/>
  <c r="F12" i="1" s="1"/>
  <c r="G10" i="1"/>
  <c r="F10" i="1" s="1"/>
  <c r="G8" i="1"/>
  <c r="F8" i="1" s="1"/>
  <c r="G6" i="1"/>
  <c r="F6" i="1" s="1"/>
  <c r="G13" i="1"/>
  <c r="G11" i="1"/>
  <c r="G9" i="1"/>
  <c r="G7" i="1"/>
  <c r="G5" i="1"/>
  <c r="D7" i="1"/>
  <c r="D9" i="1"/>
  <c r="D11" i="1"/>
  <c r="D13" i="1"/>
  <c r="D5" i="1"/>
</calcChain>
</file>

<file path=xl/sharedStrings.xml><?xml version="1.0" encoding="utf-8"?>
<sst xmlns="http://schemas.openxmlformats.org/spreadsheetml/2006/main" count="1465" uniqueCount="585">
  <si>
    <t>องค์การบริหารส่วนตำบลจรเข้ใหญ่ อำเภอบางปลาม้า จังหวัดสุพรรรบุรี</t>
  </si>
  <si>
    <t>ลำดับที่</t>
  </si>
  <si>
    <t>งานจัดซื้อ/จัดจ้าง</t>
  </si>
  <si>
    <t>วงเงินงบประมาณ (บาท)</t>
  </si>
  <si>
    <t>ราคากลาง (บาท)</t>
  </si>
  <si>
    <t>วิธีจัดซื้อ/จัดจ้าง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</si>
  <si>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</si>
  <si>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</si>
  <si>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เหตุผลที่คัดเลือกโดยสังเขป</t>
  </si>
  <si>
    <t>เลยที่และวันที่ของสัญญาหรือข้อตกลงในการซื้อหรือจ้าง</t>
  </si>
  <si>
    <t>เฉพาะเจาะจง</t>
  </si>
  <si>
    <t>คุณสมบัติตรงตาม</t>
  </si>
  <si>
    <t>ข้อที่กำหนด</t>
  </si>
  <si>
    <t>หจก.เคทีพี มอเตอร์</t>
  </si>
  <si>
    <t>หจก.แสงตะวัน อิควิปเมนท์</t>
  </si>
  <si>
    <t>ร้านซันอิเล็กทริก</t>
  </si>
  <si>
    <t>หจก.ดาวสะอาด 2011</t>
  </si>
  <si>
    <t>ซื้อวัสดุสำนักงาน (สำนักปลัด)</t>
  </si>
  <si>
    <t>ซื้อวัสดุไฟฟ้า</t>
  </si>
  <si>
    <t>ร้านเมืองทองการไฟฟ้า 2019</t>
  </si>
  <si>
    <t>ซื้อวัสดุคอมพิวเตอร์ (สำนักปลัด)</t>
  </si>
  <si>
    <t xml:space="preserve">จัดซื้ออาหารเสริม (นม) ศพด. 2 ศูนย์ </t>
  </si>
  <si>
    <t>จัดซื้ออาหารเสริม (นม) 4 โรงเรียน</t>
  </si>
  <si>
    <t>จ้างเช่าเครื่อถ่ายเอกสาร 12 เดือน</t>
  </si>
  <si>
    <t>ร้าน พี.เอ.ก๊อปปี้</t>
  </si>
  <si>
    <t>จัดซื้อน้ำมันเชื้อเพลิง อบต.</t>
  </si>
  <si>
    <t>ซื้อวัสดุก่อสร้าง</t>
  </si>
  <si>
    <t>ซื้อวัสดุงานบ้านงานครัว ศพด.บ้านศาลาท่าทราย</t>
  </si>
  <si>
    <t>ร้านกำไท้เฮงค้าไม้</t>
  </si>
  <si>
    <t>ซื้อวัสดุการเกษตร</t>
  </si>
  <si>
    <t>ร้านสัมพันธ์โอสถ</t>
  </si>
  <si>
    <t>นายสุรินทร์ จันทร์โต</t>
  </si>
  <si>
    <t>ซื้อครุภัณฑ์คอมพิวเตอร์ (กองช่าง)</t>
  </si>
  <si>
    <t>ซื้อวัสดุโครงการวันเด็กแห่งชาติ</t>
  </si>
  <si>
    <t>จ้างซ่อมแซมครุภัณฑ์คอมพิวเตอร์</t>
  </si>
  <si>
    <t>นายรพีพงษ์ ปรีชาสิทธิพร</t>
  </si>
  <si>
    <t>จ้างทำป้ายรับสมัครเด็กเล็ก ศพด. สังกัด อบต.</t>
  </si>
  <si>
    <t>สจ.ก 4/2568</t>
  </si>
  <si>
    <t>สจ.ก 5/2568</t>
  </si>
  <si>
    <t>ร้านป้ายฟูไอเดีย</t>
  </si>
  <si>
    <t>ซื้อวัสดุไฟฟ้าและวิทยุ</t>
  </si>
  <si>
    <t>นางสาวศิตา นำพูลสุขสันต์</t>
  </si>
  <si>
    <t>ร้านภีมวราแอร์</t>
  </si>
  <si>
    <t>นายสมพงษ์ ปาซ่อนกลิ่น</t>
  </si>
  <si>
    <t>สจ.ก 7/2568</t>
  </si>
  <si>
    <t>ซื้อวัสดุงานบ้านงานครัว</t>
  </si>
  <si>
    <t>ซื้อวัสดุโครงการวันวิสาขบูชา</t>
  </si>
  <si>
    <t>อู่ถนอมเซอร์วิส</t>
  </si>
  <si>
    <t>ร้านซันอิเล็กทริค</t>
  </si>
  <si>
    <t>จ้างทำป้ายโครงการงดเหล้าเข้าพรรษา</t>
  </si>
  <si>
    <t>จ้างทำป้ายโครงการแห่เทียนเข้าพรรษา</t>
  </si>
  <si>
    <t>นายสมชาย โสภณ</t>
  </si>
  <si>
    <t>สรุปการดำเนินการจัดซื้อจัดจ้างในรอบเดือน กันยายน พ.ศ.2568</t>
  </si>
  <si>
    <t>สรุปการดำเนินการจัดซื้อจัดจ้างในรอบเดือน ตุลาคม พ.ศ. 2567</t>
  </si>
  <si>
    <t>วันที่ 31 ตุลาคม  2567</t>
  </si>
  <si>
    <t>ซื้อวัสดุสำนักงาน กองคลัง</t>
  </si>
  <si>
    <t>ซ.1/2568</t>
  </si>
  <si>
    <t>ลว.16 ต.ค. 2567</t>
  </si>
  <si>
    <t>ซ.2/2568</t>
  </si>
  <si>
    <t>ลว.21 ต.ค. 2567</t>
  </si>
  <si>
    <t>ซื้อวัสดุก่อสร้าง  กองช่าง</t>
  </si>
  <si>
    <t>ซ.3/2568</t>
  </si>
  <si>
    <t>ลว.  22 ต.ค. 2567</t>
  </si>
  <si>
    <t>ซ.4/2568</t>
  </si>
  <si>
    <t>ลว. 24 ต.ค. 2567</t>
  </si>
  <si>
    <t>หจก. เอซีเอไอ</t>
  </si>
  <si>
    <t>ซ.5/2568</t>
  </si>
  <si>
    <t>ลว. 25 ต.ค. 2567</t>
  </si>
  <si>
    <t>จ. 1/2568</t>
  </si>
  <si>
    <t>ลว. 16 ต.ค. 2567</t>
  </si>
  <si>
    <t>บริษัท สุพรรณแอร์ จำกัด</t>
  </si>
  <si>
    <t>จ. 2/2568</t>
  </si>
  <si>
    <t>ก่อสร้างปรับปรุงถนน ค.ส.ล. เป็นถนนผิวลาดยางแอสฟัลต์ติกคอนกรีต หมู่ที่ 5</t>
  </si>
  <si>
    <t>ประกวดราคา e-bidding</t>
  </si>
  <si>
    <t>บริษัท พีเคเอ็มพัฒนา 19 จำกัด</t>
  </si>
  <si>
    <t>สจก. 1/2568</t>
  </si>
  <si>
    <t>ซ่อมแซมถนนลูกรัง/หินคลุก หมู่ 4 และหมู่ 7</t>
  </si>
  <si>
    <t>ลว. 10 ต.ค. 2567</t>
  </si>
  <si>
    <t xml:space="preserve">ซ่อมแซมไหล่ทาง หมู่ 3 </t>
  </si>
  <si>
    <t>ห้างหุ้นส่วจำกัด เคทีพี มอเตอร์</t>
  </si>
  <si>
    <t>สจก. 2/2568</t>
  </si>
  <si>
    <t>จ้างเหมาบุคคลภายนอก (สำนักปลัด)</t>
  </si>
  <si>
    <t>สจ.ท 1/2568</t>
  </si>
  <si>
    <t>ลว. 1 ต.ค. 2567</t>
  </si>
  <si>
    <t xml:space="preserve">จ้างทำอาหารกลางวัน ศพด.บ้านจรเข้ใหญ่ </t>
  </si>
  <si>
    <t>สจ.ท 2/2568</t>
  </si>
  <si>
    <t xml:space="preserve">จ้างทำอาหารกลางวัน ศพด. บ้านศาลาท่าทราย </t>
  </si>
  <si>
    <t>สจ.ท 3/2568</t>
  </si>
  <si>
    <t>ซื้ออาหารเสริม (นม) โรงเรียนในสังกัด สพฐ. ทั้ง 4 แห่ง</t>
  </si>
  <si>
    <t>บริษัท มาตรศรี</t>
  </si>
  <si>
    <t>สซ. 1/2568</t>
  </si>
  <si>
    <t>ลว. 31 ต.ค. 2567</t>
  </si>
  <si>
    <t>บริษัท สมาตรศรี</t>
  </si>
  <si>
    <t>สซ. 2/2568</t>
  </si>
  <si>
    <t>สช. 1/2568</t>
  </si>
  <si>
    <t>ลว. 1 ต.ค.2567</t>
  </si>
  <si>
    <t>สน.1/2568</t>
  </si>
  <si>
    <t>จ้างซ่อมแซมครุภัณฑ์ยานพาหนะและขนส่ง รถตู้ ทะเบียน นง 7124</t>
  </si>
  <si>
    <t>ซ. 6/2568</t>
  </si>
  <si>
    <t>ลว. 7 พ.ย. 2567</t>
  </si>
  <si>
    <t>ซ. 7/2568</t>
  </si>
  <si>
    <t>ลว. 12 พ.ย. 2567</t>
  </si>
  <si>
    <t>บริษัท มะนาวซัพพลาย</t>
  </si>
  <si>
    <t>ซ. 8/2568</t>
  </si>
  <si>
    <t>ลว. 25 พ.ย. 2567</t>
  </si>
  <si>
    <t>ซ. 9/2568</t>
  </si>
  <si>
    <t>ซ. 10/2568</t>
  </si>
  <si>
    <t>ซื้อวัสดุสำนักงาน กองช่าง</t>
  </si>
  <si>
    <t>ซ. 11/2568</t>
  </si>
  <si>
    <t>ซื้อวัสดุก่อสร้าง กองช่าง</t>
  </si>
  <si>
    <t>ซ. 12/2568</t>
  </si>
  <si>
    <t>ซื้อวัสดุงานบ้านงานครัว สำนักปลัด</t>
  </si>
  <si>
    <t>ซ. 13/2568</t>
  </si>
  <si>
    <t>ซื้อวัสดุสำนักงาน สำนักปลัด</t>
  </si>
  <si>
    <t>ซ. 14/2568</t>
  </si>
  <si>
    <t>สรุปการดำเนินการจัดซื้อจัดจ้างในรอบเดือน กุมภาพันธ์ พ.ศ.2568</t>
  </si>
  <si>
    <t>วันที่  28 กุมภาพันธ์  2568</t>
  </si>
  <si>
    <t>ซื้อของสมนาคุณ</t>
  </si>
  <si>
    <t>ซ. 15/2568</t>
  </si>
  <si>
    <t>ลว. 17 ก.พ. 2568</t>
  </si>
  <si>
    <t>ซื้อวัสดุอุปกรณ์โครงการฝึกอบรม</t>
  </si>
  <si>
    <t>ซ. 16/2568</t>
  </si>
  <si>
    <t>ซื้อวัสดุคอมพิวเตอร์ ศพด.บ้านจรเข้ใหญ่</t>
  </si>
  <si>
    <t>ซ. 17/2568</t>
  </si>
  <si>
    <t>ลว. 27 ก.พ. 2568</t>
  </si>
  <si>
    <t>สรุปการดำเนินการจัดซื้อจัดจ้างในรอบเดือน มีนาคม พ.ศ.2568</t>
  </si>
  <si>
    <t>วันที่ 31 มีนาคม 2568</t>
  </si>
  <si>
    <t>ซ. 18/2568</t>
  </si>
  <si>
    <t>ซื้อวัสดุไฟฟ้าและวิทยุ กองช่าง</t>
  </si>
  <si>
    <t>ร้านเมืองทองการไฟฟ้า</t>
  </si>
  <si>
    <t>ซ. 19/2568</t>
  </si>
  <si>
    <t xml:space="preserve">ซื้อวัสดุสำนักงาน กองสาธารณสุขฯ </t>
  </si>
  <si>
    <t>ซ. 20/2568</t>
  </si>
  <si>
    <t>ซื้อวัสดุงานบ้านงานครัว กองการศึกษา</t>
  </si>
  <si>
    <t>ซ. 21/2568</t>
  </si>
  <si>
    <t>ซ. 22/2568</t>
  </si>
  <si>
    <t>ซื้อวัสดุคอมพิวเตอร์ กองคลัง</t>
  </si>
  <si>
    <t>ซ. 23/2568</t>
  </si>
  <si>
    <t>ซื้อวัสดุคอมพิวเตอร์ กองการศึกษา</t>
  </si>
  <si>
    <t>ซ. 24/2568</t>
  </si>
  <si>
    <t xml:space="preserve">ซื้อวัสดุคอมพิวเตอร์ กองสาธารณสุขฯ </t>
  </si>
  <si>
    <t>ซ. 25/2568</t>
  </si>
  <si>
    <t>ซื้อวัสดุคอมพิวเตอร์ กองช่าง</t>
  </si>
  <si>
    <t>ซ. 26/2568</t>
  </si>
  <si>
    <t>สรุปการดำเนินการจัดซื้อจัดจ้างในรอบเดือน เมษายน พ.ศ.2568</t>
  </si>
  <si>
    <t>วันที่ 30 เมษายน 2568</t>
  </si>
  <si>
    <t>ซื้อครุภัณฑ์สำรวจ</t>
  </si>
  <si>
    <t>น.ส.ประภาพรรณ มุกเสถียร</t>
  </si>
  <si>
    <t>ซ. 27/2568</t>
  </si>
  <si>
    <t>ซ. 28/2568</t>
  </si>
  <si>
    <t>ซื้อวัสดุโครงการประเพณีวันสงกานต์</t>
  </si>
  <si>
    <t>ซ. 29/2568</t>
  </si>
  <si>
    <t>ซื้อวัคซีนพิษสุนัขบ้า</t>
  </si>
  <si>
    <t>ซ. 30/2568</t>
  </si>
  <si>
    <t>ซื้อตู้เหล็ก</t>
  </si>
  <si>
    <t>ซ. 31/2568</t>
  </si>
  <si>
    <t>ซื้อวัสดุสำนักงานกองคลัง</t>
  </si>
  <si>
    <t>ซ. 32/2568</t>
  </si>
  <si>
    <t>สรุปการดำเนินการจัดซื้อจัดจ้างในรอบเดือน พฤษภาคม พ.ศ.2568</t>
  </si>
  <si>
    <t>วันที่ 31 พฤษภาคม 2568</t>
  </si>
  <si>
    <t>ซ. 41/2568</t>
  </si>
  <si>
    <t>ซ. 33/2568</t>
  </si>
  <si>
    <t>น.ส.จีนาภรณ์ ชมประเสริฐ</t>
  </si>
  <si>
    <t>ซ. 34/2568</t>
  </si>
  <si>
    <t>ซื้อยางมะตอย</t>
  </si>
  <si>
    <t>บริษัท มะนาว ซัพพลาย จำกัด</t>
  </si>
  <si>
    <t>ซ. 35/2568</t>
  </si>
  <si>
    <t>ซ. 36/2568</t>
  </si>
  <si>
    <t>ซ. 37/2568</t>
  </si>
  <si>
    <t>ซื้อวัสดุโครงการส่งเสริมอาชีพฯ</t>
  </si>
  <si>
    <t>นางวาสนา  ซีแวร์ท</t>
  </si>
  <si>
    <t>ซ. 38/2568</t>
  </si>
  <si>
    <t>สรุปการดำเนินการจัดซื้อจัดจ้างในรอบเดือน มิถุนายน พ.ศ.2568</t>
  </si>
  <si>
    <t>วันที่ 30 มิถุนายน 2568</t>
  </si>
  <si>
    <t xml:space="preserve">ซื้อวัสดุเครื่องแต่งกาย กองสาธารณสุขฯ </t>
  </si>
  <si>
    <t>ร้านพีพี คอมมิวนิเคชั่น</t>
  </si>
  <si>
    <t>ซ. 39/2568</t>
  </si>
  <si>
    <t>ซื้อวัสดุไฟฟ้าและวิทยุ สำนักปลัด</t>
  </si>
  <si>
    <t>ซ. 40/2568</t>
  </si>
  <si>
    <t>ซ. 42/2568</t>
  </si>
  <si>
    <t>ซื้อวัสดุคอมพิวเตอร์ สำนักปลัด</t>
  </si>
  <si>
    <t>หจก.มิซูกิ เทรดดิ้ง</t>
  </si>
  <si>
    <t>ซ. 43/2568</t>
  </si>
  <si>
    <t>ซื้อวัสดุสำนักงาน ศพด.บ้านศาลาท่าทราย</t>
  </si>
  <si>
    <t>หจก.แสงตะวันอิควิมเม้นท์</t>
  </si>
  <si>
    <t>ซ. 44/2568</t>
  </si>
  <si>
    <t>สรุปการดำเนินการจัดซื้อจัดจ้างในรอบเดือน กรกฎาคม พ.ศ.2568</t>
  </si>
  <si>
    <t>วันที่ 31 กรกฎาคม 2568</t>
  </si>
  <si>
    <t>ซื้อวัสดุโครงการแห่เทียนเข้าพรรษา</t>
  </si>
  <si>
    <t>น.ส.ศิตา นำพูลสุขสันต์</t>
  </si>
  <si>
    <t>ซ. 45/2568</t>
  </si>
  <si>
    <t>ซ. 46/2568</t>
  </si>
  <si>
    <t>ซ. 47/2568</t>
  </si>
  <si>
    <t xml:space="preserve">ซื้อวัสดุงานบ้านงานครัว ศพด.จรเข้ใหญ่ </t>
  </si>
  <si>
    <t>ซ. 48/2568</t>
  </si>
  <si>
    <t>ซ 49/2568</t>
  </si>
  <si>
    <t>ซื้อวัสดุการศึกษา ศพด.บ้านศาลาท่าทราย</t>
  </si>
  <si>
    <t>ซ. 50/2568</t>
  </si>
  <si>
    <t>ซ. 51/2568</t>
  </si>
  <si>
    <t>สรุปการดำเนินการจัดซื้อจัดจ้างในรอบเดือน สิงหาคม พ.ศ. 2568</t>
  </si>
  <si>
    <t>วันที่ 31 สิงหาคม 2568</t>
  </si>
  <si>
    <t>หจก.สตาร์กรุ๊ปฯ</t>
  </si>
  <si>
    <t>ซ. 52/2568</t>
  </si>
  <si>
    <t>ซื้อวัสดุจราจร สำนักปลัด</t>
  </si>
  <si>
    <t>ร้านคมชัดสื่อสาร</t>
  </si>
  <si>
    <t>ซ. 53/2568</t>
  </si>
  <si>
    <t>ซ. 54/2568</t>
  </si>
  <si>
    <t>ซ. 55/2568</t>
  </si>
  <si>
    <t>ซื้อเครื่องสูบน้ำ (ครุภัณฑ์การเกษตร)</t>
  </si>
  <si>
    <t>ซ. 56/2568</t>
  </si>
  <si>
    <t>วันที่ 30 กันยายน 2568</t>
  </si>
  <si>
    <t>ซื้อหินคลุกกลบหลุมบ่อ</t>
  </si>
  <si>
    <t>น.ส.สายรุ้ง  ศรีหิรัญ</t>
  </si>
  <si>
    <t>ซ. 57/2568</t>
  </si>
  <si>
    <t>ซื้อวัสดุโครงการไข้เลือดออก</t>
  </si>
  <si>
    <t>หจก.แสงตะวันอิควิปเม้นท์</t>
  </si>
  <si>
    <t>ซ. 58/2568</t>
  </si>
  <si>
    <t>ซ. 59/2568</t>
  </si>
  <si>
    <t>ซ. 60/2568</t>
  </si>
  <si>
    <t>ซื้อวัสดุก่อสร้างยางมะตอย</t>
  </si>
  <si>
    <t>บริษัท มะนาว ซัพพาย จำกัด</t>
  </si>
  <si>
    <t>ซ. 61/2568</t>
  </si>
  <si>
    <t>ซื้อหนังสือ ศพด.บ้านศาลาท่าทราย</t>
  </si>
  <si>
    <t>ซ. 62/2568</t>
  </si>
  <si>
    <t>ซื้อวัสดุไฟฟ้าและวิทยุ (โคมไฟฟ้าโซล่าเซลล์)</t>
  </si>
  <si>
    <t>หจก.พีเอฟ เซฟตี้ กราฟฟิค แอนด์ไฟร์</t>
  </si>
  <si>
    <t>ซ. 63/2568</t>
  </si>
  <si>
    <t xml:space="preserve">ซื้อวัสดุไฟฟ้าและวิทยุ </t>
  </si>
  <si>
    <t>ซ. 64/2568</t>
  </si>
  <si>
    <t>ซื้อสารกำจัดวัชพืช</t>
  </si>
  <si>
    <t>ซ. 65/2568</t>
  </si>
  <si>
    <t>ซื้อหนังสือ ศพด.บ้านจรเข้ใหญ่</t>
  </si>
  <si>
    <t>ซ. 66/2568</t>
  </si>
  <si>
    <t>ซื้อหินคลุกกลบหลุมบ่อ หมู่ 3 หมู่ 4 หมู่ 7 หมู่ 8 และหมู่ 9</t>
  </si>
  <si>
    <t>ซ. 67/2568</t>
  </si>
  <si>
    <t>ซ. 68/2568</t>
  </si>
  <si>
    <t>จ้างซ่อมแซมคอมพิวเตอร์</t>
  </si>
  <si>
    <t>จ. 3/2568</t>
  </si>
  <si>
    <t>21 พ.ย. 2567</t>
  </si>
  <si>
    <t>20 พ.ย. 2567</t>
  </si>
  <si>
    <t>ซ่อมแซมเรือกำจัดผักตบวา</t>
  </si>
  <si>
    <t>จ. 4/2568</t>
  </si>
  <si>
    <t>27 พ.ย. 2567</t>
  </si>
  <si>
    <t>สรุปการดำเนินการจัดซื้อจัดจ้างในรอบเดือน พฤศจิกายน พ.ศ.2567</t>
  </si>
  <si>
    <t>วันที่ 30 พฤศจิกายน 2567</t>
  </si>
  <si>
    <t>สรุปการดำเนินการจัดซื้อจัดจ้างในรอบเดือน ธันวาคม พ.ศ.257</t>
  </si>
  <si>
    <t>จ้างซ่อมแซมคอมพิวเตอร์ กองคลัง</t>
  </si>
  <si>
    <t>ร้านสตาร์กรุ๊ป</t>
  </si>
  <si>
    <t>จ. 5/2568</t>
  </si>
  <si>
    <t>3 ธ.ค. 2567</t>
  </si>
  <si>
    <t>ซ่อมแซมคอมพิวเตอร์ สำนักปลัด</t>
  </si>
  <si>
    <t>จ. 6/2568</t>
  </si>
  <si>
    <t xml:space="preserve">จ้างต่อเบี้ยประกันภัยรถดับเพลิง </t>
  </si>
  <si>
    <t>บริษัท วิระยะประกันภัย จำกัด</t>
  </si>
  <si>
    <t>จ. 7/2568</t>
  </si>
  <si>
    <t>3 ม.ค. 2568</t>
  </si>
  <si>
    <t>จ. 8/2568</t>
  </si>
  <si>
    <t>7 ม.ค. 2568</t>
  </si>
  <si>
    <t xml:space="preserve">จ้างเหมาเวทีงานวันเด็กฯ </t>
  </si>
  <si>
    <t>จ. 9/2568</t>
  </si>
  <si>
    <t>จ้างเช่าเต็นท์งานวันเด็กฯ</t>
  </si>
  <si>
    <t>ร้านตงเต็นท์เช่า</t>
  </si>
  <si>
    <t>จ. 10/2568</t>
  </si>
  <si>
    <t>จ้างทำป้ายชำระภาษีฯ</t>
  </si>
  <si>
    <t>ร้ายป้ายฟูไอเดีย</t>
  </si>
  <si>
    <t>จ. 11/2568</t>
  </si>
  <si>
    <t>8 ม.ค. 2568</t>
  </si>
  <si>
    <t>จ้างซ่อมแซมคอมพิวเตอร์ สำนักปลัด</t>
  </si>
  <si>
    <t>จ. 12/2568</t>
  </si>
  <si>
    <t>9 ม.ค. 2568</t>
  </si>
  <si>
    <t>จ้างซ่อมแซมรถยนต์ ทะเบียน กค 6837</t>
  </si>
  <si>
    <t>ร้านถนอม กะการดี</t>
  </si>
  <si>
    <t>จ. 13/2568</t>
  </si>
  <si>
    <t>จ้างปรับปรุงภูมิทัศน์ 2 ข้างทาง</t>
  </si>
  <si>
    <t>นายณพงษ์  แซ่ปุง</t>
  </si>
  <si>
    <t>จ. 14/2568</t>
  </si>
  <si>
    <t>3 ก.พ. 2568</t>
  </si>
  <si>
    <t>จ้างซ่อมแซมเครื่องปรับอากาศ</t>
  </si>
  <si>
    <t>จ. 15/2568</t>
  </si>
  <si>
    <t>4 ก.พ. 2568</t>
  </si>
  <si>
    <t>จ้างทำป้ายรับสมัครเด็กเล็ก</t>
  </si>
  <si>
    <t>จ. 16/2568</t>
  </si>
  <si>
    <t>5 ก.พ. 2568</t>
  </si>
  <si>
    <t>ซ่อมแซมยานพาหนะ ทะเบียน ผก 7132 สพ</t>
  </si>
  <si>
    <t>บริษัท หลักเมืองถาวร จำกัด</t>
  </si>
  <si>
    <t>จ. 17/2568</t>
  </si>
  <si>
    <t>14 ก.พ. 2568</t>
  </si>
  <si>
    <t>จ้างทำป้ายไวนิลฝึกอบรมศึกษาดูงาน</t>
  </si>
  <si>
    <t>จ. 18/2568</t>
  </si>
  <si>
    <t>17 ก.พ. 2568</t>
  </si>
  <si>
    <t>จ้างรถโดยสารไม่ประจำทางโครงการศึกษาดูงาน</t>
  </si>
  <si>
    <t>น.ส.อิศรียะ โนะคุน</t>
  </si>
  <si>
    <t>จ. 19/2568</t>
  </si>
  <si>
    <t>จ้างทำป้ายโครงการจัดการขยะ</t>
  </si>
  <si>
    <t>จ. 20/2568</t>
  </si>
  <si>
    <t>27 ก.พ. 2568</t>
  </si>
  <si>
    <t>จ้างซ่อมคอมพิวเตอร์</t>
  </si>
  <si>
    <t>จ. 21/2568</t>
  </si>
  <si>
    <t>5 มี.ค. 2568</t>
  </si>
  <si>
    <t>จ้างซ่อมแซมยานพาหนะและขนส่ง ทะเบียน บร 7062 สพ</t>
  </si>
  <si>
    <t>ร้านถนอมเซอร์วิส</t>
  </si>
  <si>
    <t>จ. 22/2568</t>
  </si>
  <si>
    <t>12 มี.ค. 2568</t>
  </si>
  <si>
    <t>จ. 23/2568</t>
  </si>
  <si>
    <t>14 มี.ค. 2568</t>
  </si>
  <si>
    <t>จ้างซ่อมแซมเรือตักผักตบชวา</t>
  </si>
  <si>
    <t>จ. 24/2568</t>
  </si>
  <si>
    <t>จ้างทำป้ายไวนิลโครงการปฐมพยาบาล</t>
  </si>
  <si>
    <t>จ. 25/2568</t>
  </si>
  <si>
    <t>20 มี.ค. 2568</t>
  </si>
  <si>
    <t>จ้างทำอาหารว่างพร้อมเครื่องดื่ม</t>
  </si>
  <si>
    <t>น.ส.ฟางทิพย์ หริ่งทอง</t>
  </si>
  <si>
    <t>25 มี.ค. 2568</t>
  </si>
  <si>
    <t>จ. 26/2568</t>
  </si>
  <si>
    <t>จ. 27/2568</t>
  </si>
  <si>
    <t>28 มี.ค. 2568</t>
  </si>
  <si>
    <t>จ้างซ่อมแซมเครื่องปรับอากาศ ศพด.ทั้ง 2 ศูนย์</t>
  </si>
  <si>
    <t>จ. 28/2568</t>
  </si>
  <si>
    <t>จ้างเหมารถแบ็คโฮทำการรางวัดที่ดินสาธารณะ</t>
  </si>
  <si>
    <t>นายณพงศ์  แซ่ปุง</t>
  </si>
  <si>
    <t>จ. 29/2568</t>
  </si>
  <si>
    <t xml:space="preserve">จ้างลงหินลุก หมู่ 6 ไปหมู่ 7 </t>
  </si>
  <si>
    <t>จ. 30/2568</t>
  </si>
  <si>
    <t>8 เม.ย. 2568</t>
  </si>
  <si>
    <t>จ้างทำป้ายโครงการวันสงกานต์</t>
  </si>
  <si>
    <t>จ. 31/2568</t>
  </si>
  <si>
    <t>9 เม.ย. 2568</t>
  </si>
  <si>
    <t>จ้างซ่อมแซมรถยน์ทะเบียน กค 6837 สพ</t>
  </si>
  <si>
    <t>จ. 32/2568</t>
  </si>
  <si>
    <t>22 เม.ย. 2568</t>
  </si>
  <si>
    <t>จ้างต่ออายุเว็บไซต์</t>
  </si>
  <si>
    <t>บริษัท วิทย์คอมพิวเตอร์</t>
  </si>
  <si>
    <t>จ. 33/2568</t>
  </si>
  <si>
    <t>จ้างซ่อมเรือตักผักตบชวา</t>
  </si>
  <si>
    <t>นายอดุลย์ นิลวงศ์</t>
  </si>
  <si>
    <t>จ. 34/2568</t>
  </si>
  <si>
    <t>30 เม.ย. 2568</t>
  </si>
  <si>
    <t>จ้างทำตรายาง</t>
  </si>
  <si>
    <t>ร้านม่วงน้อยก๊อปปี้</t>
  </si>
  <si>
    <t>จ. 35/2568</t>
  </si>
  <si>
    <t>3 พ.ค. 2568</t>
  </si>
  <si>
    <t>จ้างซ่อมแซมปั้มน้ำ</t>
  </si>
  <si>
    <t>ร้าน ต.เครื่องกรองน้ำ</t>
  </si>
  <si>
    <t>จ. 36/2568</t>
  </si>
  <si>
    <t>14 พ.ค. 2568</t>
  </si>
  <si>
    <t>จ้างซ่อมแซมคอมพิวเตอร์ กองช่าง</t>
  </si>
  <si>
    <t>จ. 37/2568</t>
  </si>
  <si>
    <t>23 พ.ค. 2568</t>
  </si>
  <si>
    <t>จ. 38/2568</t>
  </si>
  <si>
    <t>จ้างทำป้ายโครงการประดิษฐ์ดอกไม้จันทร์</t>
  </si>
  <si>
    <t>จ. 39/2568</t>
  </si>
  <si>
    <t>27 พ.ค. 2568</t>
  </si>
  <si>
    <t>จ้างทำป้ายประชาสัมพันธ์ค่าธรรมนียมการจัดเก็บขยะมูลฝอย</t>
  </si>
  <si>
    <t>จ. 40/2568</t>
  </si>
  <si>
    <t>6 มิ.ย. 2568</t>
  </si>
  <si>
    <t>จ้างทำตรายาง กองคลัง</t>
  </si>
  <si>
    <t>ร้านม่วงน้องก๊อปปี้</t>
  </si>
  <si>
    <t>จ. 41/2568</t>
  </si>
  <si>
    <t>จ้างซ่อมแซมถนนสายคันกั้นน้ำคลองลำบัวหมู่ 3</t>
  </si>
  <si>
    <t>จ. 42/2568</t>
  </si>
  <si>
    <t>จ้างทำป้ายพระบรมฉายาลักษณ์</t>
  </si>
  <si>
    <t>จ. 43/2568</t>
  </si>
  <si>
    <t>11 มิ.ย. 2568</t>
  </si>
  <si>
    <t>จ้างกำจัดสิ่งปฎิกูล</t>
  </si>
  <si>
    <t>นางทรรศนีย์ เฉลยพจน์</t>
  </si>
  <si>
    <t>จ.44/2568</t>
  </si>
  <si>
    <t>16 มิ.ย. 2568</t>
  </si>
  <si>
    <t>จ้างขุดลอกลำคลอง/ลำรางสาธารณะ</t>
  </si>
  <si>
    <t>หจก.ส.บำรุงดิน</t>
  </si>
  <si>
    <t>จ. 45/2568</t>
  </si>
  <si>
    <t>26 มิ.ย. 2568</t>
  </si>
  <si>
    <t>จ. 46/2568</t>
  </si>
  <si>
    <t>2 ก.ค. 2568</t>
  </si>
  <si>
    <t>จ. 47/2568</t>
  </si>
  <si>
    <t>จ้างปรับปรุงเครื่องผลิตน้ำดื่ม ศพด.บ้านศาลาท่าทราย</t>
  </si>
  <si>
    <t>หจก.โชคนำชัยสุพรรณเครื่องกรองน้ำ</t>
  </si>
  <si>
    <t>จ. 48/2568</t>
  </si>
  <si>
    <t>จ้างซ่อมคอมพิวเตอร์ กองการศึกษา</t>
  </si>
  <si>
    <t>จ. 49/2568</t>
  </si>
  <si>
    <t>14 ก.ค. 2568</t>
  </si>
  <si>
    <t>จ้างซ่อมเครื่องปริ้นเตอร์ กองช่าง</t>
  </si>
  <si>
    <t>จ. 50/2568</t>
  </si>
  <si>
    <t>4 ส.ค. 2568</t>
  </si>
  <si>
    <t>จ้างซ่อมเครื่องปริ้นเตอร์ กองคลัง</t>
  </si>
  <si>
    <t>จ. 51/2568</t>
  </si>
  <si>
    <t>5 ส.ค. 2568</t>
  </si>
  <si>
    <t>จ้างซ่อมแซมกล้องวงจรปิดหมู่บ้าน</t>
  </si>
  <si>
    <t>จ. 52/2568</t>
  </si>
  <si>
    <t>27 ส.ค. 2568</t>
  </si>
  <si>
    <t>จ้างทำป้ายโครงการไข้เลือดออก</t>
  </si>
  <si>
    <t>จ. 53/2568</t>
  </si>
  <si>
    <t>2 ก.ย. 2568</t>
  </si>
  <si>
    <t>จ้างซ่อมคอมพิวเตอร์ สำนักปลัด</t>
  </si>
  <si>
    <t>จ. 54/2568</t>
  </si>
  <si>
    <t>3 ก.ย. 2568</t>
  </si>
  <si>
    <t>จ้างจัดหายานพาหนะเดินทางรถบัส ขนาด 50 ที่นั่ง</t>
  </si>
  <si>
    <t>หจก.วิษณุทัวร์ จำกัด</t>
  </si>
  <si>
    <t>จ. 55/2568</t>
  </si>
  <si>
    <t>5 ก.ย. 2568</t>
  </si>
  <si>
    <t xml:space="preserve">จ้างทำอาหารกลางวันสำหรับผู้บริหาร ครู เจ้าหน้าที่ฯ </t>
  </si>
  <si>
    <t>จ. 56/2568</t>
  </si>
  <si>
    <t>จ้างทำป้ายไวนิล โครงการครอบครัวสุนต์</t>
  </si>
  <si>
    <t>จ. 57/2568</t>
  </si>
  <si>
    <t>จ้างทำอาหารสำหรับครูและเด็กปฐมวัย</t>
  </si>
  <si>
    <t>จ. 58/2568</t>
  </si>
  <si>
    <t>จ้างเข้าเล่มเอกสารและถ่ายเอกสาร</t>
  </si>
  <si>
    <t>บจ.เอ็น เจ แมซซีน เซสล์ แอนด์ เซอร์วิส จำกัด</t>
  </si>
  <si>
    <t>จ. 59/2568</t>
  </si>
  <si>
    <t>17 ก.ย. 2568</t>
  </si>
  <si>
    <t>จ้างซ่อมเครื่องพ่นหมอกควัน</t>
  </si>
  <si>
    <t>บริษัท ฑิตชาฎา จำกัด</t>
  </si>
  <si>
    <t>จ. 60/2568</t>
  </si>
  <si>
    <t>22 ก.ค. 2568</t>
  </si>
  <si>
    <t>จ้างสำรวจและประเมินความพึงพอใจ</t>
  </si>
  <si>
    <t>มหาวิทยาลัยเทคโนโลยีราชมงคลสุวรรณภูมิ</t>
  </si>
  <si>
    <t>จ. 61/2568</t>
  </si>
  <si>
    <t>23 ก.ย. 2568</t>
  </si>
  <si>
    <t xml:space="preserve">หจก.เคทีพี มอเตอร์ </t>
  </si>
  <si>
    <t>สจ.ก 3/2568</t>
  </si>
  <si>
    <t>21 มี.ค. 2568</t>
  </si>
  <si>
    <t>จ้างเสริมถนนดิน พร้อมหินคลุก    หมู่ 4</t>
  </si>
  <si>
    <t>จ้างปรับปรุงถนนหินคลุก เป็นถนนลาดยางฯ</t>
  </si>
  <si>
    <t>25 เม.ย. 2568</t>
  </si>
  <si>
    <t>ประกวดราคา e-Bidding</t>
  </si>
  <si>
    <t>จ้างก่อสร้างยกระดับถนนพร้อมผิวจราจรแอสฟัลต์ติกคอนกรีต ทางเข้าวัดจระเข้ใหญ่ หมู่ 2</t>
  </si>
  <si>
    <t>จ้างก่อสร้างกำแพงกันดิน หมู่ 5</t>
  </si>
  <si>
    <t>หจก.อารียาก่อสร้าง</t>
  </si>
  <si>
    <t>สจ.ก 6/2568</t>
  </si>
  <si>
    <t>6 พ.ค. 2568</t>
  </si>
  <si>
    <t xml:space="preserve">จ้างฝังท่อ PVC หมู่ 6 </t>
  </si>
  <si>
    <t>หจก.สหัสสชัย 2511</t>
  </si>
  <si>
    <t>18 มิ.ย. 2568</t>
  </si>
  <si>
    <t>ฝังท่อ ค.ส.ล. พร้อมถมดินคันกันน้ำ และเจาะถนนท่อ PVC ลอดถนนบ้านลำบัว หมู่ 3</t>
  </si>
  <si>
    <t>สจก. 8/2568</t>
  </si>
  <si>
    <t>20 มิ.ย. 2568</t>
  </si>
  <si>
    <t>จ้างสร้างเสริมถนนดินลงหินคลุก หมู่ 3</t>
  </si>
  <si>
    <t>สจก. 9/2568</t>
  </si>
  <si>
    <t>จ้างก่อสร้างรั้ว ศพด.บ้านจรเข้ใหญ่</t>
  </si>
  <si>
    <t>บริษัท เจทีพี ปู่สร้างเงิน คอนสตรัคชั่น จำกัด</t>
  </si>
  <si>
    <t>สจก. 10/2568</t>
  </si>
  <si>
    <t>จ้างปรับปรุงห้องน้ำ สำนักงาน อบต.จรเข้ใหญ่</t>
  </si>
  <si>
    <t>บริษัท เจทีพี ปู่สร้างเงิน คอนสรัคชั่น จำกัด</t>
  </si>
  <si>
    <t>สจก. 11/2568</t>
  </si>
  <si>
    <t>8 ก.ย. 2568</t>
  </si>
  <si>
    <t>จ้างสร้างเสริมถนนลงหินคลุก หมู่ 4</t>
  </si>
  <si>
    <t>สจก. 12/2568</t>
  </si>
  <si>
    <t>12 ก.ย. 2568</t>
  </si>
  <si>
    <t>นายอภิรักษ์ สุขันที</t>
  </si>
  <si>
    <t>จ้างถมดินที่ตั้งประปาหมู่บ้านแห่งใหม่ หมู่ 1</t>
  </si>
  <si>
    <t>สจก. 13/2568</t>
  </si>
  <si>
    <t>15 ก.ย. 2568</t>
  </si>
  <si>
    <t>ซื้อระบบไฟฟ้าพลังงานแสงอาทิตย์ หมู่ 7</t>
  </si>
  <si>
    <t>บริษัท เอสพีพี ดิสทริบิวชั่น จำกัด</t>
  </si>
  <si>
    <t>สซ. 3/2568</t>
  </si>
  <si>
    <t>24 ธ.ค. 2567</t>
  </si>
  <si>
    <t xml:space="preserve">ซื้อระบบกล้องวงจรปิด อบต.จรเข้หญ่ </t>
  </si>
  <si>
    <t>บริษัท พงศ์พิมุกข์ คอร์ปอเรชั่น จำกัด</t>
  </si>
  <si>
    <t>สซ. 4/2568</t>
  </si>
  <si>
    <t>26 ธ.ค. 2567</t>
  </si>
  <si>
    <t>จ้างขุดลอกลำคลอง/ลำรางสาธารณะในพื้นที่ตำบลจรเข้ใหญ่</t>
  </si>
  <si>
    <t>สจ.ท. 6/2568</t>
  </si>
  <si>
    <t>29 เม.ย. 2568</t>
  </si>
  <si>
    <t>จ้างทำอาหารกลางวัน ศพด.บ้านจรเข้ใหญ่</t>
  </si>
  <si>
    <t xml:space="preserve">นายสมพงษ์ ปาซ่อนกลิ่น </t>
  </si>
  <si>
    <t>สจ.ท 4/2568</t>
  </si>
  <si>
    <t>2 ม.ค. 2568</t>
  </si>
  <si>
    <t>จ้างทำอาหารกลางวัน ศพด.บ้านศาลาท่าทราย</t>
  </si>
  <si>
    <t>สจ.ท 5/2568</t>
  </si>
  <si>
    <t>จ้างเหมาคนขับรถขยะ 1 ตำแหน่ง</t>
  </si>
  <si>
    <t>นายอานนท์  ภูมิประเทศ</t>
  </si>
  <si>
    <t>สจ.ท 7/2568</t>
  </si>
  <si>
    <t xml:space="preserve">จ้างเหมาคนประจำรถขยะ </t>
  </si>
  <si>
    <t>นายชาญเดช  สะอาดเอี่ยม</t>
  </si>
  <si>
    <t>สจ.ท 8/258</t>
  </si>
  <si>
    <t>นายสมพงษ์  นกน้อย</t>
  </si>
  <si>
    <t>สจ.ท 9/2568</t>
  </si>
  <si>
    <t>สจ.ท 10/2568</t>
  </si>
  <si>
    <t>15 พ.ค. 2568</t>
  </si>
  <si>
    <t>สจ.ท 11/2568</t>
  </si>
  <si>
    <t>จ้างกำจัดขยะมูลฝอยและสิ่งปฏิกูลด้วยวิธีการแปรสภาพ</t>
  </si>
  <si>
    <t>บริษัท อู่ทอง พลาสม่า เอ็นเนอร์ยี่ จำกัด</t>
  </si>
  <si>
    <t>สจ.ท 12/2568</t>
  </si>
  <si>
    <t>19 พ.ค. 2568</t>
  </si>
  <si>
    <t>นายศรเพชร  ประพันธ์พัฒน์</t>
  </si>
  <si>
    <t>สจ.ท 13/2568</t>
  </si>
  <si>
    <t>30 พ.ค. 2568</t>
  </si>
  <si>
    <t>จ้างซ่อมแซมถนนลูกรัง/หินคลุก หมู่ที่ 1</t>
  </si>
  <si>
    <t>สจ.ท 14/2568</t>
  </si>
  <si>
    <t>9 มิ.ย. 2568</t>
  </si>
  <si>
    <t>สจ.ท 15/2568</t>
  </si>
  <si>
    <t>1 ก.ค. 2568</t>
  </si>
  <si>
    <t>สจ.ท 16/2568</t>
  </si>
  <si>
    <t>ซื้อรถบรรทุกขยะ</t>
  </si>
  <si>
    <t>บริษัท พรเลิศการช่าง จำกัด</t>
  </si>
  <si>
    <t>สซ. 5/2568</t>
  </si>
  <si>
    <t>17 ม.ค. 2568</t>
  </si>
  <si>
    <t>ซื้อผ้าอ้อมผู้ใหญ่</t>
  </si>
  <si>
    <t>บริษัท มะนาวซัพพลาย จำกัด</t>
  </si>
  <si>
    <t>สซ. 6/2568</t>
  </si>
  <si>
    <t>27 ม.ค. 2568</t>
  </si>
  <si>
    <t>ซื้อติดตั้งไฟฟ้าพลังงานแสงอาทิตย์ หมู่ 3</t>
  </si>
  <si>
    <t>สซ. 7/2568</t>
  </si>
  <si>
    <t>25 ก.พ. 2568</t>
  </si>
  <si>
    <t>ซื้อติดตั้งไฟฟ้าพลังงานแสงอาทิตย์ หมู่ 9</t>
  </si>
  <si>
    <t>สซ. 8/2568</t>
  </si>
  <si>
    <t>ซื้อเครื่องเสียงสำหรับงานสันทนาการ</t>
  </si>
  <si>
    <t>หจก.ภัทรรุ่งโรจน์</t>
  </si>
  <si>
    <t>สซ. 9/2568</t>
  </si>
  <si>
    <t>26 ก.พ. 2568</t>
  </si>
  <si>
    <t>ซื้ออาหารเสริม (นม) โรงเรียน 4 แห่ง</t>
  </si>
  <si>
    <t>บริษัท มาตรศรี ฟาร์ม จำกัด</t>
  </si>
  <si>
    <t>สซ. 10/2568</t>
  </si>
  <si>
    <t>17 มี.ค. 2568</t>
  </si>
  <si>
    <t>ซื้ออาหารเสริม (นม) ศพด. 2 ศูนย์</t>
  </si>
  <si>
    <t>สซ. 11/2568</t>
  </si>
  <si>
    <t>ซื้อระบบผลิตไฟฟ้าจากพลังงานแสงอาทิตย์บนหลังคา อบต.</t>
  </si>
  <si>
    <t>บริษัท สมร เทค จำกัด</t>
  </si>
  <si>
    <t>26 มี.ค. 2568</t>
  </si>
  <si>
    <t>ซื้อติดตั้งไฟฟ้าพลังงานแสงอาทิตย์ หมู่ที่ 8</t>
  </si>
  <si>
    <t>หจก. กฤติวัฒน์ 1994</t>
  </si>
  <si>
    <t>สซ. 13/2568</t>
  </si>
  <si>
    <t>ซื้อถังรองรับขยะมูลฝอย</t>
  </si>
  <si>
    <t>บริษัท โกเวอร์เมท จำกัด</t>
  </si>
  <si>
    <t>สซ. 14/2568</t>
  </si>
  <si>
    <t>24 เม.ย. 2568</t>
  </si>
  <si>
    <t>สหกรณ์โคนมหนองโพราชบุรี</t>
  </si>
  <si>
    <t>สซ. 15/2568</t>
  </si>
  <si>
    <t>สซ. 16/2568</t>
  </si>
  <si>
    <t>ซื้ออาหารเสริม (นม) โรงเรียนวัดจรเข้ใหญ่</t>
  </si>
  <si>
    <t>สซ. 17/2568</t>
  </si>
  <si>
    <t>13 มิ.ย. 2568</t>
  </si>
  <si>
    <t>ซื้อวัสดุการศึกษา สื่อการเรียนการสอน เครื่องเล่นพัฒนาการ</t>
  </si>
  <si>
    <t>สซ. 18/2568</t>
  </si>
  <si>
    <t>18 ก.ค. 2568</t>
  </si>
  <si>
    <t>ซื้อ</t>
  </si>
  <si>
    <t>สซ. 19/2568</t>
  </si>
  <si>
    <t>26 ส.ค. 2568</t>
  </si>
  <si>
    <t>ซื้อน้ำมันเชื้อเพลิงและหล่อลื่น ประจำรถขยะ</t>
  </si>
  <si>
    <t>สน. 8/2568</t>
  </si>
  <si>
    <t>6 ส.ค. 2568</t>
  </si>
  <si>
    <t>ซื้อน้ำมันเชื้อเพลิง อบต.</t>
  </si>
  <si>
    <t>สน. 4/2568</t>
  </si>
  <si>
    <t>1 พ.ค. 2568</t>
  </si>
  <si>
    <t xml:space="preserve">ซื้อน้ำมันเชื้อเพลิง (รถขยะ) กองสาธารณสุข </t>
  </si>
  <si>
    <t>สน.6/2568</t>
  </si>
  <si>
    <t>ซื้อน้ำมันเชื้อเพลิงโครงการป้องกันโรคไข้เลือดออก</t>
  </si>
  <si>
    <t>สน. 7/2568</t>
  </si>
  <si>
    <t>22 พ.ค. 2568</t>
  </si>
  <si>
    <t>สน. 3/2568</t>
  </si>
  <si>
    <t>22 ม.ค. 2568</t>
  </si>
  <si>
    <t>สน. 2/2568</t>
  </si>
  <si>
    <t>28 พ.ย. 2567</t>
  </si>
  <si>
    <t>วันที่ 31 ธันวาคม 2567</t>
  </si>
  <si>
    <t>สรุปการดำเนินการจัดซื้อจัดจ้างในรอบเดือน มกราคม พ.ศ.2568</t>
  </si>
  <si>
    <t>วันที่ 31 มกราคม 2568</t>
  </si>
  <si>
    <t>จ้าง</t>
  </si>
  <si>
    <t>15 ม.ค. 2568</t>
  </si>
  <si>
    <t>2 เม.ย. 2568</t>
  </si>
  <si>
    <t>จัดซื้ออาหารเสริม(นม) ศพด. 2 ศูนย์</t>
  </si>
  <si>
    <t>7 พ.ค. 2568</t>
  </si>
  <si>
    <t>28 พ.ค. 2568</t>
  </si>
  <si>
    <t>5 มิ.ย. 2568</t>
  </si>
  <si>
    <t>25 มิ.ย.  2568</t>
  </si>
  <si>
    <t>27 มิ.ย. 2568</t>
  </si>
  <si>
    <t>4 ก.ค. 2568</t>
  </si>
  <si>
    <t>16 ก.ค. 2568</t>
  </si>
  <si>
    <t>21 ก.ค. 2568</t>
  </si>
  <si>
    <t>31 ก.ค. 2568</t>
  </si>
  <si>
    <t>1 ก.ย. 2568</t>
  </si>
  <si>
    <t>9 ก.ย. 2568</t>
  </si>
  <si>
    <t>11 ก.ย. 2568</t>
  </si>
  <si>
    <t>18 ก.ย. 2568</t>
  </si>
  <si>
    <t>22 ก.ย. 2568</t>
  </si>
  <si>
    <t>เสนอราคา 1,656,000 บาท</t>
  </si>
  <si>
    <t>ราคา 1,656,000 บาท</t>
  </si>
  <si>
    <t>บริษัท สหสมชัยธนาพร จำกัด</t>
  </si>
  <si>
    <t>เสนอราคา 1,661,000 บาท</t>
  </si>
  <si>
    <t>บริษัท 225 นครชัย คอนสตรัคชั่น จำกัด</t>
  </si>
  <si>
    <t>เสนอราคา 1,663,000 บาท</t>
  </si>
  <si>
    <t>เสนอราคา 2,475,000 บาท</t>
  </si>
  <si>
    <t>ราคา 2,475,000 บาท</t>
  </si>
  <si>
    <t>เสนอราคา 9,966,900</t>
  </si>
  <si>
    <t>ราคา 9,966,900 บาท</t>
  </si>
  <si>
    <t>เสนอราคา 1,320,000 บาท</t>
  </si>
  <si>
    <t>ราคา 1,320,000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</si>
</sst>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sz val="11"/>
      <color rgb="FF000000"/>
      <name val="Tahoma"/>
      <family val="2"/>
      <scheme val="minor"/>
    </font>
    <font>
      <sz val="14"/>
      <name val="TH SarabunIT๙"/>
      <family val="2"/>
    </font>
    <font>
      <b/>
      <sz val="11"/>
      <color rgb="FF3F3F3F"/>
      <name val="Tahoma"/>
      <family val="2"/>
      <scheme val="minor"/>
    </font>
    <font>
      <sz val="12"/>
      <color theme="1"/>
      <name val="TH SarabunIT๙"/>
      <family val="2"/>
    </font>
    <font>
      <b/>
      <sz val="11"/>
      <color rgb="FF3F3F3F"/>
      <name val="TH SarabunIT๙"/>
      <family val="2"/>
    </font>
    <font>
      <b/>
      <sz val="14"/>
      <color rgb="FF3F3F3F"/>
      <name val="TH SarabunIT๙"/>
      <family val="2"/>
    </font>
    <font>
      <sz val="13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9" fillId="3" borderId="5" applyNumberFormat="0" applyAlignment="0" applyProtection="0"/>
    <xf numFmtId="0" fontId="1" fillId="4" borderId="0" applyNumberFormat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188" fontId="4" fillId="0" borderId="0" xfId="0" applyNumberFormat="1" applyFont="1"/>
    <xf numFmtId="188" fontId="3" fillId="0" borderId="0" xfId="0" applyNumberFormat="1" applyFont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43" fontId="3" fillId="0" borderId="0" xfId="0" applyNumberFormat="1" applyFont="1"/>
    <xf numFmtId="43" fontId="4" fillId="0" borderId="3" xfId="1" applyFont="1" applyBorder="1" applyAlignment="1">
      <alignment horizontal="left" vertical="top"/>
    </xf>
    <xf numFmtId="0" fontId="4" fillId="0" borderId="3" xfId="0" applyFont="1" applyBorder="1" applyAlignment="1">
      <alignment horizontal="left" vertical="center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/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88" fontId="4" fillId="0" borderId="2" xfId="1" applyNumberFormat="1" applyFont="1" applyBorder="1" applyAlignment="1">
      <alignment horizontal="center" vertical="center" wrapText="1"/>
    </xf>
    <xf numFmtId="188" fontId="4" fillId="0" borderId="3" xfId="1" applyNumberFormat="1" applyFont="1" applyBorder="1" applyAlignment="1">
      <alignment horizontal="center" vertical="center" wrapText="1"/>
    </xf>
    <xf numFmtId="188" fontId="4" fillId="0" borderId="2" xfId="1" applyNumberFormat="1" applyFont="1" applyFill="1" applyBorder="1" applyAlignment="1">
      <alignment horizontal="center" vertical="center" wrapText="1"/>
    </xf>
    <xf numFmtId="188" fontId="4" fillId="0" borderId="3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3" applyFont="1" applyBorder="1" applyAlignment="1">
      <alignment horizontal="center" vertical="center" wrapText="1"/>
    </xf>
    <xf numFmtId="0" fontId="4" fillId="4" borderId="4" xfId="3" applyFont="1" applyBorder="1" applyAlignment="1">
      <alignment horizontal="center" vertical="center" wrapText="1"/>
    </xf>
    <xf numFmtId="0" fontId="11" fillId="3" borderId="5" xfId="2" applyFont="1" applyAlignment="1">
      <alignment horizontal="center" vertical="center" wrapText="1"/>
    </xf>
    <xf numFmtId="0" fontId="12" fillId="3" borderId="5" xfId="2" applyFont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13" fillId="0" borderId="2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188" fontId="4" fillId="0" borderId="6" xfId="1" applyNumberFormat="1" applyFont="1" applyFill="1" applyBorder="1" applyAlignment="1">
      <alignment horizontal="center" vertical="center" wrapText="1"/>
    </xf>
    <xf numFmtId="188" fontId="4" fillId="0" borderId="6" xfId="1" applyNumberFormat="1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wrapText="1"/>
    </xf>
    <xf numFmtId="187" fontId="4" fillId="0" borderId="0" xfId="0" applyNumberFormat="1" applyFont="1"/>
    <xf numFmtId="188" fontId="4" fillId="0" borderId="0" xfId="0" applyNumberFormat="1" applyFont="1" applyAlignment="1">
      <alignment vertical="center" wrapText="1"/>
    </xf>
    <xf numFmtId="187" fontId="3" fillId="0" borderId="0" xfId="0" applyNumberFormat="1" applyFont="1"/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88" fontId="4" fillId="0" borderId="2" xfId="1" applyNumberFormat="1" applyFont="1" applyBorder="1" applyAlignment="1">
      <alignment horizontal="center" vertical="center" wrapText="1"/>
    </xf>
    <xf numFmtId="188" fontId="4" fillId="0" borderId="3" xfId="1" applyNumberFormat="1" applyFont="1" applyBorder="1" applyAlignment="1">
      <alignment horizontal="center" vertical="center" wrapText="1"/>
    </xf>
    <xf numFmtId="188" fontId="4" fillId="0" borderId="2" xfId="1" applyNumberFormat="1" applyFont="1" applyFill="1" applyBorder="1" applyAlignment="1">
      <alignment horizontal="center" vertical="center" wrapText="1"/>
    </xf>
    <xf numFmtId="188" fontId="4" fillId="0" borderId="3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3" fontId="4" fillId="0" borderId="2" xfId="1" applyNumberFormat="1" applyFont="1" applyFill="1" applyBorder="1" applyAlignment="1">
      <alignment horizontal="center" vertical="center" wrapText="1"/>
    </xf>
    <xf numFmtId="43" fontId="4" fillId="0" borderId="3" xfId="1" applyNumberFormat="1" applyFont="1" applyFill="1" applyBorder="1" applyAlignment="1">
      <alignment horizontal="center" vertical="center" wrapText="1"/>
    </xf>
    <xf numFmtId="43" fontId="4" fillId="0" borderId="2" xfId="1" applyNumberFormat="1" applyFont="1" applyBorder="1" applyAlignment="1">
      <alignment horizontal="center" vertical="center" wrapText="1"/>
    </xf>
    <xf numFmtId="43" fontId="4" fillId="0" borderId="3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188" fontId="4" fillId="0" borderId="6" xfId="1" applyNumberFormat="1" applyFont="1" applyFill="1" applyBorder="1" applyAlignment="1">
      <alignment horizontal="center" vertical="center" wrapText="1"/>
    </xf>
    <xf numFmtId="188" fontId="4" fillId="0" borderId="6" xfId="1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3" fontId="4" fillId="0" borderId="2" xfId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188" fontId="8" fillId="0" borderId="2" xfId="1" applyNumberFormat="1" applyFont="1" applyFill="1" applyBorder="1" applyAlignment="1">
      <alignment horizontal="center" vertical="center" wrapText="1"/>
    </xf>
    <xf numFmtId="188" fontId="8" fillId="0" borderId="3" xfId="1" applyNumberFormat="1" applyFont="1" applyFill="1" applyBorder="1" applyAlignment="1">
      <alignment horizontal="center" vertical="center" wrapText="1"/>
    </xf>
    <xf numFmtId="188" fontId="8" fillId="0" borderId="2" xfId="1" applyNumberFormat="1" applyFont="1" applyBorder="1" applyAlignment="1">
      <alignment horizontal="center" vertical="center" wrapText="1"/>
    </xf>
    <xf numFmtId="188" fontId="8" fillId="0" borderId="3" xfId="1" applyNumberFormat="1" applyFont="1" applyBorder="1" applyAlignment="1">
      <alignment horizontal="center" vertical="center" wrapText="1"/>
    </xf>
  </cellXfs>
  <cellStyles count="4">
    <cellStyle name="20% - ส่วนที่ถูกเน้น1" xfId="3" builtinId="30"/>
    <cellStyle name="จุลภาค" xfId="1" builtinId="3"/>
    <cellStyle name="ปกติ" xfId="0" builtinId="0"/>
    <cellStyle name="แสดงผล" xfId="2" builtinId="21"/>
  </cellStyles>
  <dxfs count="0"/>
  <tableStyles count="0" defaultTableStyle="TableStyleMedium2" defaultPivotStyle="PivotStyleLight16"/>
  <colors>
    <mruColors>
      <color rgb="FF2BD940"/>
      <color rgb="FFF321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307731</xdr:colOff>
      <xdr:row>0</xdr:row>
      <xdr:rowOff>7327</xdr:rowOff>
    </xdr:from>
    <xdr:to>
      <xdr:col>8</xdr:col>
      <xdr:colOff>1260231</xdr:colOff>
      <xdr:row>1</xdr:row>
      <xdr:rowOff>21981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231923" y="7327"/>
          <a:ext cx="952500" cy="2710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th-TH" sz="120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aseline="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สขร.1</a:t>
          </a:r>
          <a:endParaRPr lang="th-TH" sz="1200">
            <a:solidFill>
              <a:schemeClr val="tx1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307731</xdr:colOff>
      <xdr:row>0</xdr:row>
      <xdr:rowOff>7327</xdr:rowOff>
    </xdr:from>
    <xdr:to>
      <xdr:col>8</xdr:col>
      <xdr:colOff>1260231</xdr:colOff>
      <xdr:row>1</xdr:row>
      <xdr:rowOff>21981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619F59DB-D061-4E0E-A428-131BB6643967}"/>
            </a:ext>
          </a:extLst>
        </xdr:cNvPr>
        <xdr:cNvSpPr/>
      </xdr:nvSpPr>
      <xdr:spPr>
        <a:xfrm>
          <a:off x="9670806" y="7327"/>
          <a:ext cx="847725" cy="2718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th-TH" sz="120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aseline="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สขร.1</a:t>
          </a:r>
          <a:endParaRPr lang="th-TH" sz="1200">
            <a:solidFill>
              <a:schemeClr val="tx1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307731</xdr:colOff>
      <xdr:row>0</xdr:row>
      <xdr:rowOff>7327</xdr:rowOff>
    </xdr:from>
    <xdr:to>
      <xdr:col>8</xdr:col>
      <xdr:colOff>1260231</xdr:colOff>
      <xdr:row>1</xdr:row>
      <xdr:rowOff>21981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34B55466-72C6-4674-98E4-90CD76BF1A8A}"/>
            </a:ext>
          </a:extLst>
        </xdr:cNvPr>
        <xdr:cNvSpPr/>
      </xdr:nvSpPr>
      <xdr:spPr>
        <a:xfrm>
          <a:off x="9670806" y="7327"/>
          <a:ext cx="847725" cy="2718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th-TH" sz="120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aseline="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สขร.1</a:t>
          </a:r>
          <a:endParaRPr lang="th-TH" sz="1200">
            <a:solidFill>
              <a:schemeClr val="tx1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307731</xdr:colOff>
      <xdr:row>0</xdr:row>
      <xdr:rowOff>7327</xdr:rowOff>
    </xdr:from>
    <xdr:to>
      <xdr:col>8</xdr:col>
      <xdr:colOff>1260231</xdr:colOff>
      <xdr:row>1</xdr:row>
      <xdr:rowOff>21981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88FB7589-A617-45C2-A268-77940BA9C22D}"/>
            </a:ext>
          </a:extLst>
        </xdr:cNvPr>
        <xdr:cNvSpPr/>
      </xdr:nvSpPr>
      <xdr:spPr>
        <a:xfrm>
          <a:off x="9670806" y="7327"/>
          <a:ext cx="847725" cy="2718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th-TH" sz="120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aseline="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สขร.1</a:t>
          </a:r>
          <a:endParaRPr lang="th-TH" sz="1200">
            <a:solidFill>
              <a:schemeClr val="tx1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307731</xdr:colOff>
      <xdr:row>0</xdr:row>
      <xdr:rowOff>7327</xdr:rowOff>
    </xdr:from>
    <xdr:to>
      <xdr:col>8</xdr:col>
      <xdr:colOff>1260231</xdr:colOff>
      <xdr:row>1</xdr:row>
      <xdr:rowOff>21981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82CE41E-7579-412F-8DA4-2BA6213FC440}"/>
            </a:ext>
          </a:extLst>
        </xdr:cNvPr>
        <xdr:cNvSpPr/>
      </xdr:nvSpPr>
      <xdr:spPr>
        <a:xfrm>
          <a:off x="9642231" y="7327"/>
          <a:ext cx="847725" cy="2718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th-TH" sz="120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aseline="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สขร.1</a:t>
          </a:r>
          <a:endParaRPr lang="th-TH" sz="1200">
            <a:solidFill>
              <a:schemeClr val="tx1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307731</xdr:colOff>
      <xdr:row>0</xdr:row>
      <xdr:rowOff>7327</xdr:rowOff>
    </xdr:from>
    <xdr:to>
      <xdr:col>8</xdr:col>
      <xdr:colOff>1260231</xdr:colOff>
      <xdr:row>1</xdr:row>
      <xdr:rowOff>21981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DA02008-C91B-4421-9886-886D6BA1F49C}"/>
            </a:ext>
          </a:extLst>
        </xdr:cNvPr>
        <xdr:cNvSpPr/>
      </xdr:nvSpPr>
      <xdr:spPr>
        <a:xfrm>
          <a:off x="9642231" y="7327"/>
          <a:ext cx="847725" cy="2718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th-TH" sz="120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aseline="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สขร.1</a:t>
          </a:r>
          <a:endParaRPr lang="th-TH" sz="1200">
            <a:solidFill>
              <a:schemeClr val="tx1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307731</xdr:colOff>
      <xdr:row>0</xdr:row>
      <xdr:rowOff>7327</xdr:rowOff>
    </xdr:from>
    <xdr:to>
      <xdr:col>8</xdr:col>
      <xdr:colOff>1260231</xdr:colOff>
      <xdr:row>1</xdr:row>
      <xdr:rowOff>21981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D12759D8-5156-4C71-BAF6-B6BF8BEAB118}"/>
            </a:ext>
          </a:extLst>
        </xdr:cNvPr>
        <xdr:cNvSpPr/>
      </xdr:nvSpPr>
      <xdr:spPr>
        <a:xfrm>
          <a:off x="9642231" y="7327"/>
          <a:ext cx="847725" cy="2718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th-TH" sz="120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aseline="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สขร.1</a:t>
          </a:r>
          <a:endParaRPr lang="th-TH" sz="1200">
            <a:solidFill>
              <a:schemeClr val="tx1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307731</xdr:colOff>
      <xdr:row>0</xdr:row>
      <xdr:rowOff>7327</xdr:rowOff>
    </xdr:from>
    <xdr:to>
      <xdr:col>8</xdr:col>
      <xdr:colOff>1260231</xdr:colOff>
      <xdr:row>1</xdr:row>
      <xdr:rowOff>21981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AF758A83-66DC-4332-B8CF-6DAC6129F378}"/>
            </a:ext>
          </a:extLst>
        </xdr:cNvPr>
        <xdr:cNvSpPr/>
      </xdr:nvSpPr>
      <xdr:spPr>
        <a:xfrm>
          <a:off x="9642231" y="7327"/>
          <a:ext cx="847725" cy="2718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th-TH" sz="120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aseline="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สขร.1</a:t>
          </a:r>
          <a:endParaRPr lang="th-TH" sz="1200">
            <a:solidFill>
              <a:schemeClr val="tx1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307731</xdr:colOff>
      <xdr:row>0</xdr:row>
      <xdr:rowOff>7327</xdr:rowOff>
    </xdr:from>
    <xdr:to>
      <xdr:col>8</xdr:col>
      <xdr:colOff>1260231</xdr:colOff>
      <xdr:row>1</xdr:row>
      <xdr:rowOff>21981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A1F62758-E3E2-42D0-963D-BDC4C4398929}"/>
            </a:ext>
          </a:extLst>
        </xdr:cNvPr>
        <xdr:cNvSpPr/>
      </xdr:nvSpPr>
      <xdr:spPr>
        <a:xfrm>
          <a:off x="9670806" y="7327"/>
          <a:ext cx="847725" cy="2718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th-TH" sz="120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aseline="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สขร.1</a:t>
          </a:r>
          <a:endParaRPr lang="th-TH" sz="1200">
            <a:solidFill>
              <a:schemeClr val="tx1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307731</xdr:colOff>
      <xdr:row>0</xdr:row>
      <xdr:rowOff>7327</xdr:rowOff>
    </xdr:from>
    <xdr:to>
      <xdr:col>8</xdr:col>
      <xdr:colOff>1260231</xdr:colOff>
      <xdr:row>1</xdr:row>
      <xdr:rowOff>21981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5BE7B56D-D21E-4362-9858-F98C043649F3}"/>
            </a:ext>
          </a:extLst>
        </xdr:cNvPr>
        <xdr:cNvSpPr/>
      </xdr:nvSpPr>
      <xdr:spPr>
        <a:xfrm>
          <a:off x="9670806" y="7327"/>
          <a:ext cx="847725" cy="2718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th-TH" sz="120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aseline="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สขร.1</a:t>
          </a:r>
          <a:endParaRPr lang="th-TH" sz="1200">
            <a:solidFill>
              <a:schemeClr val="tx1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307731</xdr:colOff>
      <xdr:row>0</xdr:row>
      <xdr:rowOff>7327</xdr:rowOff>
    </xdr:from>
    <xdr:to>
      <xdr:col>8</xdr:col>
      <xdr:colOff>1260231</xdr:colOff>
      <xdr:row>1</xdr:row>
      <xdr:rowOff>21981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40E1790A-9901-4F1F-8580-53FB294D606E}"/>
            </a:ext>
          </a:extLst>
        </xdr:cNvPr>
        <xdr:cNvSpPr/>
      </xdr:nvSpPr>
      <xdr:spPr>
        <a:xfrm>
          <a:off x="9670806" y="7327"/>
          <a:ext cx="847725" cy="2718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th-TH" sz="120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aseline="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สขร.1</a:t>
          </a:r>
          <a:endParaRPr lang="th-TH" sz="1200">
            <a:solidFill>
              <a:schemeClr val="tx1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307731</xdr:colOff>
      <xdr:row>0</xdr:row>
      <xdr:rowOff>7327</xdr:rowOff>
    </xdr:from>
    <xdr:to>
      <xdr:col>8</xdr:col>
      <xdr:colOff>1260231</xdr:colOff>
      <xdr:row>1</xdr:row>
      <xdr:rowOff>21981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1DEA5BE-FB68-44BA-BD57-327822C8495B}"/>
            </a:ext>
          </a:extLst>
        </xdr:cNvPr>
        <xdr:cNvSpPr/>
      </xdr:nvSpPr>
      <xdr:spPr>
        <a:xfrm>
          <a:off x="9670806" y="7327"/>
          <a:ext cx="847725" cy="2718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th-TH" sz="120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200" baseline="0">
              <a:solidFill>
                <a:schemeClr val="tx1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สขร.1</a:t>
          </a:r>
          <a:endParaRPr lang="th-TH" sz="1200">
            <a:solidFill>
              <a:schemeClr val="tx1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BD940"/>
  </sheetPr>
  <dimension ref="A1:L35"/>
  <sheetViews>
    <sheetView view="pageBreakPreview" topLeftCell="C6" zoomScale="106" zoomScaleNormal="130" zoomScaleSheetLayoutView="106" workbookViewId="0">
      <selection activeCell="G16" sqref="G16"/>
    </sheetView>
  </sheetViews>
  <sheetFormatPr defaultColWidth="9" defaultRowHeight="20.25" x14ac:dyDescent="0.3"/>
  <cols>
    <col min="1" max="1" width="5.25" style="4" customWidth="1"/>
    <col min="2" max="2" width="22.375" style="1" customWidth="1"/>
    <col min="3" max="3" width="13" style="1" customWidth="1"/>
    <col min="4" max="4" width="11.875" style="1" bestFit="1" customWidth="1"/>
    <col min="5" max="5" width="12.5" style="1" bestFit="1" customWidth="1"/>
    <col min="6" max="6" width="20.25" style="1" customWidth="1"/>
    <col min="7" max="7" width="20.75" style="1" customWidth="1"/>
    <col min="8" max="8" width="13.375" style="1" customWidth="1"/>
    <col min="9" max="9" width="15.125" style="1" bestFit="1" customWidth="1"/>
    <col min="10" max="12" width="9.25" style="1" bestFit="1" customWidth="1"/>
    <col min="13" max="16384" width="9" style="1"/>
  </cols>
  <sheetData>
    <row r="1" spans="1:12" x14ac:dyDescent="0.3">
      <c r="A1" s="55" t="s">
        <v>53</v>
      </c>
      <c r="B1" s="55"/>
      <c r="C1" s="55"/>
      <c r="D1" s="55"/>
      <c r="E1" s="55"/>
      <c r="F1" s="55"/>
      <c r="G1" s="55"/>
      <c r="H1" s="55"/>
      <c r="I1" s="55"/>
    </row>
    <row r="2" spans="1:12" x14ac:dyDescent="0.3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12" x14ac:dyDescent="0.3">
      <c r="A3" s="55" t="s">
        <v>54</v>
      </c>
      <c r="B3" s="55"/>
      <c r="C3" s="55"/>
      <c r="D3" s="55"/>
      <c r="E3" s="55"/>
      <c r="F3" s="55"/>
      <c r="G3" s="55"/>
      <c r="H3" s="55"/>
      <c r="I3" s="55"/>
    </row>
    <row r="4" spans="1:12" s="2" customFormat="1" ht="56.25" x14ac:dyDescent="0.2">
      <c r="A4" s="38" t="s">
        <v>1</v>
      </c>
      <c r="B4" s="38" t="s">
        <v>2</v>
      </c>
      <c r="C4" s="39" t="s">
        <v>3</v>
      </c>
      <c r="D4" s="38" t="s">
        <v>4</v>
      </c>
      <c r="E4" s="38" t="s">
        <v>5</v>
      </c>
      <c r="F4" s="38" t="s">
        <v>6</v>
      </c>
      <c r="G4" s="38" t="s">
        <v>7</v>
      </c>
      <c r="H4" s="38" t="s">
        <v>8</v>
      </c>
      <c r="I4" s="38" t="s">
        <v>9</v>
      </c>
    </row>
    <row r="5" spans="1:12" s="5" customFormat="1" ht="18.75" customHeight="1" x14ac:dyDescent="0.2">
      <c r="A5" s="56">
        <v>1</v>
      </c>
      <c r="B5" s="62" t="s">
        <v>55</v>
      </c>
      <c r="C5" s="60">
        <v>10962</v>
      </c>
      <c r="D5" s="58">
        <f>C5</f>
        <v>10962</v>
      </c>
      <c r="E5" s="56" t="s">
        <v>10</v>
      </c>
      <c r="F5" s="6" t="s">
        <v>14</v>
      </c>
      <c r="G5" s="6" t="str">
        <f>F5</f>
        <v>หจก.แสงตะวัน อิควิปเมนท์</v>
      </c>
      <c r="H5" s="7" t="s">
        <v>11</v>
      </c>
      <c r="I5" s="7" t="s">
        <v>56</v>
      </c>
    </row>
    <row r="6" spans="1:12" s="3" customFormat="1" ht="18.75" x14ac:dyDescent="0.3">
      <c r="A6" s="57"/>
      <c r="B6" s="63"/>
      <c r="C6" s="61"/>
      <c r="D6" s="59"/>
      <c r="E6" s="57"/>
      <c r="F6" s="17" t="str">
        <f>"เสนอ"&amp;G6</f>
        <v>เสนอราคา 10962 บาท</v>
      </c>
      <c r="G6" s="8" t="str">
        <f>"ราคา "&amp;C5 &amp;" บาท"</f>
        <v>ราคา 10962 บาท</v>
      </c>
      <c r="H6" s="9" t="s">
        <v>12</v>
      </c>
      <c r="I6" s="9" t="s">
        <v>57</v>
      </c>
      <c r="J6" s="11"/>
      <c r="K6" s="3" t="s">
        <v>534</v>
      </c>
      <c r="L6" s="3" t="s">
        <v>555</v>
      </c>
    </row>
    <row r="7" spans="1:12" s="3" customFormat="1" ht="31.5" customHeight="1" x14ac:dyDescent="0.3">
      <c r="A7" s="56">
        <v>2</v>
      </c>
      <c r="B7" s="62" t="s">
        <v>18</v>
      </c>
      <c r="C7" s="60">
        <v>7802</v>
      </c>
      <c r="D7" s="58">
        <f t="shared" ref="D7" si="0">C7</f>
        <v>7802</v>
      </c>
      <c r="E7" s="56" t="s">
        <v>10</v>
      </c>
      <c r="F7" s="6" t="s">
        <v>19</v>
      </c>
      <c r="G7" s="6" t="str">
        <f>F7</f>
        <v>ร้านเมืองทองการไฟฟ้า 2019</v>
      </c>
      <c r="H7" s="7" t="s">
        <v>11</v>
      </c>
      <c r="I7" s="7" t="s">
        <v>58</v>
      </c>
      <c r="K7" s="11">
        <f>C5+C7+C9+C11+C13+C27+C29+C33</f>
        <v>474708.8</v>
      </c>
      <c r="L7" s="11">
        <f>C15+C17+C19+C21+C23+C25+C31</f>
        <v>546720</v>
      </c>
    </row>
    <row r="8" spans="1:12" s="3" customFormat="1" ht="18.75" x14ac:dyDescent="0.3">
      <c r="A8" s="57"/>
      <c r="B8" s="63"/>
      <c r="C8" s="61"/>
      <c r="D8" s="59"/>
      <c r="E8" s="57"/>
      <c r="F8" s="8" t="str">
        <f>"เสนอ"&amp;G8</f>
        <v>เสนอราคา 7802 บาท</v>
      </c>
      <c r="G8" s="8" t="str">
        <f>"ราคา "&amp;C7 &amp;" บาท"</f>
        <v>ราคา 7802 บาท</v>
      </c>
      <c r="H8" s="9" t="s">
        <v>12</v>
      </c>
      <c r="I8" s="9" t="s">
        <v>59</v>
      </c>
    </row>
    <row r="9" spans="1:12" s="5" customFormat="1" ht="18.75" customHeight="1" x14ac:dyDescent="0.2">
      <c r="A9" s="56">
        <v>3</v>
      </c>
      <c r="B9" s="62" t="s">
        <v>60</v>
      </c>
      <c r="C9" s="60">
        <v>965</v>
      </c>
      <c r="D9" s="58">
        <f t="shared" ref="D9" si="1">C9</f>
        <v>965</v>
      </c>
      <c r="E9" s="56" t="s">
        <v>10</v>
      </c>
      <c r="F9" s="6" t="s">
        <v>28</v>
      </c>
      <c r="G9" s="6" t="str">
        <f>F9</f>
        <v>ร้านกำไท้เฮงค้าไม้</v>
      </c>
      <c r="H9" s="7" t="s">
        <v>11</v>
      </c>
      <c r="I9" s="7" t="s">
        <v>61</v>
      </c>
    </row>
    <row r="10" spans="1:12" s="3" customFormat="1" ht="18.75" x14ac:dyDescent="0.3">
      <c r="A10" s="57"/>
      <c r="B10" s="63"/>
      <c r="C10" s="61"/>
      <c r="D10" s="59"/>
      <c r="E10" s="57"/>
      <c r="F10" s="8" t="str">
        <f>"เสนอ"&amp;G10</f>
        <v>เสนอราคา 965 บาท</v>
      </c>
      <c r="G10" s="8" t="str">
        <f>"ราคา "&amp;C9 &amp;" บาท"</f>
        <v>ราคา 965 บาท</v>
      </c>
      <c r="H10" s="9" t="s">
        <v>12</v>
      </c>
      <c r="I10" s="9" t="s">
        <v>62</v>
      </c>
    </row>
    <row r="11" spans="1:12" s="3" customFormat="1" ht="18.75" x14ac:dyDescent="0.3">
      <c r="A11" s="56">
        <v>4</v>
      </c>
      <c r="B11" s="62" t="s">
        <v>17</v>
      </c>
      <c r="C11" s="60">
        <v>12590</v>
      </c>
      <c r="D11" s="58">
        <f t="shared" ref="D11" si="2">C11</f>
        <v>12590</v>
      </c>
      <c r="E11" s="56" t="s">
        <v>10</v>
      </c>
      <c r="F11" s="10" t="s">
        <v>14</v>
      </c>
      <c r="G11" s="6" t="str">
        <f>F11</f>
        <v>หจก.แสงตะวัน อิควิปเมนท์</v>
      </c>
      <c r="H11" s="7" t="s">
        <v>11</v>
      </c>
      <c r="I11" s="7" t="s">
        <v>63</v>
      </c>
    </row>
    <row r="12" spans="1:12" s="3" customFormat="1" ht="18.75" x14ac:dyDescent="0.3">
      <c r="A12" s="57"/>
      <c r="B12" s="63"/>
      <c r="C12" s="61"/>
      <c r="D12" s="59"/>
      <c r="E12" s="57"/>
      <c r="F12" s="8" t="str">
        <f>"เสนอ"&amp;G12</f>
        <v>เสนอราคา 12590 บาท</v>
      </c>
      <c r="G12" s="8" t="str">
        <f>"ราคา "&amp;C11 &amp;" บาท"</f>
        <v>ราคา 12590 บาท</v>
      </c>
      <c r="H12" s="9" t="s">
        <v>12</v>
      </c>
      <c r="I12" s="9" t="s">
        <v>64</v>
      </c>
    </row>
    <row r="13" spans="1:12" s="5" customFormat="1" ht="18.75" customHeight="1" x14ac:dyDescent="0.2">
      <c r="A13" s="56">
        <v>5</v>
      </c>
      <c r="B13" s="62" t="s">
        <v>20</v>
      </c>
      <c r="C13" s="60">
        <v>4250</v>
      </c>
      <c r="D13" s="58">
        <f t="shared" ref="D13" si="3">C13</f>
        <v>4250</v>
      </c>
      <c r="E13" s="56" t="s">
        <v>10</v>
      </c>
      <c r="F13" s="6" t="s">
        <v>65</v>
      </c>
      <c r="G13" s="6" t="str">
        <f>F13</f>
        <v>หจก. เอซีเอไอ</v>
      </c>
      <c r="H13" s="7" t="s">
        <v>11</v>
      </c>
      <c r="I13" s="7" t="s">
        <v>66</v>
      </c>
    </row>
    <row r="14" spans="1:12" s="3" customFormat="1" ht="18.75" x14ac:dyDescent="0.3">
      <c r="A14" s="57"/>
      <c r="B14" s="63"/>
      <c r="C14" s="61"/>
      <c r="D14" s="59"/>
      <c r="E14" s="57"/>
      <c r="F14" s="8" t="str">
        <f>"เสนอ"&amp;G14</f>
        <v>เสนอราคา 4250 บาท</v>
      </c>
      <c r="G14" s="8" t="str">
        <f>"ราคา "&amp;C13 &amp;" บาท"</f>
        <v>ราคา 4250 บาท</v>
      </c>
      <c r="H14" s="9" t="s">
        <v>12</v>
      </c>
      <c r="I14" s="9" t="s">
        <v>67</v>
      </c>
    </row>
    <row r="15" spans="1:12" s="3" customFormat="1" ht="18.75" x14ac:dyDescent="0.3">
      <c r="A15" s="56">
        <v>6</v>
      </c>
      <c r="B15" s="62" t="s">
        <v>34</v>
      </c>
      <c r="C15" s="60">
        <v>6700</v>
      </c>
      <c r="D15" s="58">
        <f t="shared" ref="D15:D29" si="4">C15</f>
        <v>6700</v>
      </c>
      <c r="E15" s="56" t="s">
        <v>10</v>
      </c>
      <c r="F15" s="6" t="s">
        <v>15</v>
      </c>
      <c r="G15" s="6" t="str">
        <f>F15</f>
        <v>ร้านซันอิเล็กทริก</v>
      </c>
      <c r="H15" s="7" t="s">
        <v>11</v>
      </c>
      <c r="I15" s="7" t="s">
        <v>68</v>
      </c>
    </row>
    <row r="16" spans="1:12" s="3" customFormat="1" ht="18.75" x14ac:dyDescent="0.3">
      <c r="A16" s="57"/>
      <c r="B16" s="63"/>
      <c r="C16" s="61"/>
      <c r="D16" s="59"/>
      <c r="E16" s="57"/>
      <c r="F16" s="8" t="str">
        <f>"เสนอ"&amp;G16</f>
        <v>เสนอราคา 6700 บาท</v>
      </c>
      <c r="G16" s="8" t="str">
        <f>"ราคา "&amp;C15 &amp;" บาท"</f>
        <v>ราคา 6700 บาท</v>
      </c>
      <c r="H16" s="9" t="s">
        <v>12</v>
      </c>
      <c r="I16" s="9" t="s">
        <v>69</v>
      </c>
    </row>
    <row r="17" spans="1:9" s="5" customFormat="1" ht="18.75" customHeight="1" x14ac:dyDescent="0.3">
      <c r="A17" s="56">
        <v>7</v>
      </c>
      <c r="B17" s="62" t="s">
        <v>76</v>
      </c>
      <c r="C17" s="60">
        <v>235000</v>
      </c>
      <c r="D17" s="58">
        <f t="shared" si="4"/>
        <v>235000</v>
      </c>
      <c r="E17" s="56" t="s">
        <v>10</v>
      </c>
      <c r="F17" s="10" t="s">
        <v>13</v>
      </c>
      <c r="G17" s="6" t="str">
        <f>F17</f>
        <v>หจก.เคทีพี มอเตอร์</v>
      </c>
      <c r="H17" s="7" t="s">
        <v>11</v>
      </c>
      <c r="I17" s="7" t="s">
        <v>75</v>
      </c>
    </row>
    <row r="18" spans="1:9" s="3" customFormat="1" ht="18.75" customHeight="1" x14ac:dyDescent="0.3">
      <c r="A18" s="57"/>
      <c r="B18" s="63"/>
      <c r="C18" s="61"/>
      <c r="D18" s="59"/>
      <c r="E18" s="57"/>
      <c r="F18" s="8" t="str">
        <f>"เสนอ"&amp;G18</f>
        <v>เสนอราคา 235000 บาท</v>
      </c>
      <c r="G18" s="8" t="str">
        <f>"ราคา "&amp;C17 &amp;" บาท"</f>
        <v>ราคา 235000 บาท</v>
      </c>
      <c r="H18" s="9" t="s">
        <v>12</v>
      </c>
      <c r="I18" s="9" t="s">
        <v>77</v>
      </c>
    </row>
    <row r="19" spans="1:9" s="3" customFormat="1" ht="18.75" customHeight="1" x14ac:dyDescent="0.3">
      <c r="A19" s="56">
        <v>8</v>
      </c>
      <c r="B19" s="62" t="s">
        <v>78</v>
      </c>
      <c r="C19" s="60">
        <v>56200</v>
      </c>
      <c r="D19" s="58">
        <f t="shared" si="4"/>
        <v>56200</v>
      </c>
      <c r="E19" s="56" t="s">
        <v>10</v>
      </c>
      <c r="F19" s="6" t="s">
        <v>79</v>
      </c>
      <c r="G19" s="6" t="str">
        <f>F19</f>
        <v>ห้างหุ้นส่วจำกัด เคทีพี มอเตอร์</v>
      </c>
      <c r="H19" s="7" t="s">
        <v>11</v>
      </c>
      <c r="I19" s="7" t="s">
        <v>80</v>
      </c>
    </row>
    <row r="20" spans="1:9" s="3" customFormat="1" ht="18.75" customHeight="1" x14ac:dyDescent="0.3">
      <c r="A20" s="57"/>
      <c r="B20" s="63"/>
      <c r="C20" s="61"/>
      <c r="D20" s="59"/>
      <c r="E20" s="57"/>
      <c r="F20" s="8" t="str">
        <f>"เสนอ"&amp;G20</f>
        <v>เสนอราคา 56200 บาท</v>
      </c>
      <c r="G20" s="8" t="str">
        <f>"ราคา "&amp;C19 &amp;" บาท"</f>
        <v>ราคา 56200 บาท</v>
      </c>
      <c r="H20" s="9" t="s">
        <v>12</v>
      </c>
      <c r="I20" s="9" t="s">
        <v>77</v>
      </c>
    </row>
    <row r="21" spans="1:9" s="5" customFormat="1" ht="18.75" customHeight="1" x14ac:dyDescent="0.2">
      <c r="A21" s="56">
        <v>9</v>
      </c>
      <c r="B21" s="62" t="s">
        <v>81</v>
      </c>
      <c r="C21" s="60">
        <v>108000</v>
      </c>
      <c r="D21" s="58">
        <f t="shared" si="4"/>
        <v>108000</v>
      </c>
      <c r="E21" s="56" t="s">
        <v>10</v>
      </c>
      <c r="F21" s="6" t="s">
        <v>31</v>
      </c>
      <c r="G21" s="6" t="str">
        <f>F21</f>
        <v>นายสุรินทร์ จันทร์โต</v>
      </c>
      <c r="H21" s="7" t="s">
        <v>11</v>
      </c>
      <c r="I21" s="7" t="s">
        <v>82</v>
      </c>
    </row>
    <row r="22" spans="1:9" s="3" customFormat="1" ht="18.75" customHeight="1" x14ac:dyDescent="0.3">
      <c r="A22" s="57"/>
      <c r="B22" s="63"/>
      <c r="C22" s="61"/>
      <c r="D22" s="59"/>
      <c r="E22" s="57"/>
      <c r="F22" s="8" t="str">
        <f>"เสนอ"&amp;G22</f>
        <v>เสนอราคา 108000 บาท</v>
      </c>
      <c r="G22" s="8" t="str">
        <f>"ราคา "&amp;C21 &amp;" บาท"</f>
        <v>ราคา 108000 บาท</v>
      </c>
      <c r="H22" s="9" t="s">
        <v>12</v>
      </c>
      <c r="I22" s="9" t="s">
        <v>83</v>
      </c>
    </row>
    <row r="23" spans="1:9" s="3" customFormat="1" ht="18.75" customHeight="1" x14ac:dyDescent="0.3">
      <c r="A23" s="56">
        <v>10</v>
      </c>
      <c r="B23" s="62" t="s">
        <v>84</v>
      </c>
      <c r="C23" s="60">
        <v>79380</v>
      </c>
      <c r="D23" s="58">
        <f t="shared" si="4"/>
        <v>79380</v>
      </c>
      <c r="E23" s="56" t="s">
        <v>10</v>
      </c>
      <c r="F23" s="6" t="s">
        <v>43</v>
      </c>
      <c r="G23" s="6" t="str">
        <f>F23</f>
        <v>นายสมพงษ์ ปาซ่อนกลิ่น</v>
      </c>
      <c r="H23" s="7" t="s">
        <v>11</v>
      </c>
      <c r="I23" s="7" t="s">
        <v>85</v>
      </c>
    </row>
    <row r="24" spans="1:9" s="3" customFormat="1" ht="18.75" customHeight="1" x14ac:dyDescent="0.3">
      <c r="A24" s="57"/>
      <c r="B24" s="63"/>
      <c r="C24" s="61"/>
      <c r="D24" s="59"/>
      <c r="E24" s="57"/>
      <c r="F24" s="8" t="str">
        <f>"เสนอ"&amp;G24</f>
        <v>เสนอราคา 79380 บาท</v>
      </c>
      <c r="G24" s="8" t="str">
        <f>"ราคา "&amp;C23 &amp;" บาท"</f>
        <v>ราคา 79380 บาท</v>
      </c>
      <c r="H24" s="9" t="s">
        <v>12</v>
      </c>
      <c r="I24" s="9" t="s">
        <v>83</v>
      </c>
    </row>
    <row r="25" spans="1:9" s="3" customFormat="1" ht="18.75" customHeight="1" x14ac:dyDescent="0.3">
      <c r="A25" s="56">
        <v>11</v>
      </c>
      <c r="B25" s="62" t="s">
        <v>86</v>
      </c>
      <c r="C25" s="60">
        <v>19440</v>
      </c>
      <c r="D25" s="58">
        <f t="shared" si="4"/>
        <v>19440</v>
      </c>
      <c r="E25" s="56" t="s">
        <v>10</v>
      </c>
      <c r="F25" s="6" t="s">
        <v>43</v>
      </c>
      <c r="G25" s="6" t="str">
        <f>F25</f>
        <v>นายสมพงษ์ ปาซ่อนกลิ่น</v>
      </c>
      <c r="H25" s="7" t="s">
        <v>11</v>
      </c>
      <c r="I25" s="7" t="s">
        <v>87</v>
      </c>
    </row>
    <row r="26" spans="1:9" s="3" customFormat="1" ht="18.75" customHeight="1" x14ac:dyDescent="0.3">
      <c r="A26" s="57"/>
      <c r="B26" s="63"/>
      <c r="C26" s="61"/>
      <c r="D26" s="59"/>
      <c r="E26" s="57"/>
      <c r="F26" s="8" t="str">
        <f>"เสนอ"&amp;G26</f>
        <v>เสนอราคา 19440 บาท</v>
      </c>
      <c r="G26" s="8" t="str">
        <f>"ราคา "&amp;C25 &amp;" บาท"</f>
        <v>ราคา 19440 บาท</v>
      </c>
      <c r="H26" s="9" t="s">
        <v>12</v>
      </c>
      <c r="I26" s="9" t="s">
        <v>83</v>
      </c>
    </row>
    <row r="27" spans="1:9" s="5" customFormat="1" ht="22.5" customHeight="1" x14ac:dyDescent="0.2">
      <c r="A27" s="56">
        <v>12</v>
      </c>
      <c r="B27" s="62" t="s">
        <v>88</v>
      </c>
      <c r="C27" s="64">
        <v>247378.56</v>
      </c>
      <c r="D27" s="66">
        <f t="shared" si="4"/>
        <v>247378.56</v>
      </c>
      <c r="E27" s="56" t="s">
        <v>10</v>
      </c>
      <c r="F27" s="6" t="s">
        <v>89</v>
      </c>
      <c r="G27" s="6" t="str">
        <f>F27</f>
        <v>บริษัท มาตรศรี</v>
      </c>
      <c r="H27" s="7" t="s">
        <v>11</v>
      </c>
      <c r="I27" s="7" t="s">
        <v>90</v>
      </c>
    </row>
    <row r="28" spans="1:9" s="3" customFormat="1" ht="21.75" customHeight="1" x14ac:dyDescent="0.3">
      <c r="A28" s="57"/>
      <c r="B28" s="63"/>
      <c r="C28" s="65"/>
      <c r="D28" s="67"/>
      <c r="E28" s="57"/>
      <c r="F28" s="18" t="str">
        <f>"เสนอ"&amp;G28</f>
        <v>เสนอราคา 247378.56 บาท</v>
      </c>
      <c r="G28" s="18" t="str">
        <f>"ราคา "&amp;C27 &amp;" บาท"</f>
        <v>ราคา 247378.56 บาท</v>
      </c>
      <c r="H28" s="18" t="s">
        <v>12</v>
      </c>
      <c r="I28" s="18" t="s">
        <v>91</v>
      </c>
    </row>
    <row r="29" spans="1:9" s="3" customFormat="1" ht="21" customHeight="1" x14ac:dyDescent="0.3">
      <c r="A29" s="56">
        <v>13</v>
      </c>
      <c r="B29" s="62" t="s">
        <v>21</v>
      </c>
      <c r="C29" s="64">
        <v>40761.24</v>
      </c>
      <c r="D29" s="66">
        <f t="shared" si="4"/>
        <v>40761.24</v>
      </c>
      <c r="E29" s="56" t="s">
        <v>10</v>
      </c>
      <c r="F29" s="6" t="s">
        <v>92</v>
      </c>
      <c r="G29" s="6" t="str">
        <f>F29</f>
        <v>บริษัท สมาตรศรี</v>
      </c>
      <c r="H29" s="7" t="s">
        <v>11</v>
      </c>
      <c r="I29" s="7" t="s">
        <v>93</v>
      </c>
    </row>
    <row r="30" spans="1:9" s="3" customFormat="1" ht="17.25" customHeight="1" x14ac:dyDescent="0.3">
      <c r="A30" s="57"/>
      <c r="B30" s="63"/>
      <c r="C30" s="65"/>
      <c r="D30" s="67"/>
      <c r="E30" s="57"/>
      <c r="F30" s="8" t="str">
        <f>"เสนอ"&amp;G30</f>
        <v>เสนอราคา 40761.24 บาท</v>
      </c>
      <c r="G30" s="8" t="str">
        <f>"ราคา "&amp;C29 &amp;" บาท"</f>
        <v>ราคา 40761.24 บาท</v>
      </c>
      <c r="H30" s="9" t="s">
        <v>12</v>
      </c>
      <c r="I30" s="9" t="s">
        <v>91</v>
      </c>
    </row>
    <row r="31" spans="1:9" s="5" customFormat="1" ht="23.25" customHeight="1" x14ac:dyDescent="0.2">
      <c r="A31" s="56">
        <v>14</v>
      </c>
      <c r="B31" s="62" t="s">
        <v>23</v>
      </c>
      <c r="C31" s="60">
        <v>42000</v>
      </c>
      <c r="D31" s="58">
        <f t="shared" ref="D31" si="5">C31</f>
        <v>42000</v>
      </c>
      <c r="E31" s="56" t="s">
        <v>10</v>
      </c>
      <c r="F31" s="6" t="s">
        <v>24</v>
      </c>
      <c r="G31" s="6" t="str">
        <f>F31</f>
        <v>ร้าน พี.เอ.ก๊อปปี้</v>
      </c>
      <c r="H31" s="26" t="s">
        <v>11</v>
      </c>
      <c r="I31" s="26" t="s">
        <v>94</v>
      </c>
    </row>
    <row r="32" spans="1:9" s="15" customFormat="1" ht="21.75" customHeight="1" x14ac:dyDescent="0.3">
      <c r="A32" s="57"/>
      <c r="B32" s="63"/>
      <c r="C32" s="61"/>
      <c r="D32" s="59"/>
      <c r="E32" s="57"/>
      <c r="F32" s="8" t="str">
        <f>"เสนอ"&amp;G32</f>
        <v>เสนอราคา 42000 บาท</v>
      </c>
      <c r="G32" s="8" t="str">
        <f>"ราคา "&amp;C31 &amp;" บาท"</f>
        <v>ราคา 42000 บาท</v>
      </c>
      <c r="H32" s="9" t="s">
        <v>12</v>
      </c>
      <c r="I32" s="9" t="s">
        <v>95</v>
      </c>
    </row>
    <row r="33" spans="1:9" s="3" customFormat="1" ht="18.75" customHeight="1" x14ac:dyDescent="0.3">
      <c r="A33" s="56">
        <v>15</v>
      </c>
      <c r="B33" s="62" t="s">
        <v>25</v>
      </c>
      <c r="C33" s="60">
        <v>150000</v>
      </c>
      <c r="D33" s="58">
        <v>150000</v>
      </c>
      <c r="E33" s="56" t="s">
        <v>10</v>
      </c>
      <c r="F33" s="6" t="s">
        <v>16</v>
      </c>
      <c r="G33" s="6" t="str">
        <f>F33</f>
        <v>หจก.ดาวสะอาด 2011</v>
      </c>
      <c r="H33" s="26" t="s">
        <v>11</v>
      </c>
      <c r="I33" s="26" t="s">
        <v>96</v>
      </c>
    </row>
    <row r="34" spans="1:9" s="3" customFormat="1" ht="18.75" customHeight="1" x14ac:dyDescent="0.3">
      <c r="A34" s="57"/>
      <c r="B34" s="63"/>
      <c r="C34" s="61"/>
      <c r="D34" s="59"/>
      <c r="E34" s="57"/>
      <c r="F34" s="8" t="str">
        <f>"เสนอ"&amp;G34</f>
        <v>เสนอราคา 150000 บาท</v>
      </c>
      <c r="G34" s="8" t="str">
        <f>"ราคา "&amp;C33 &amp;" บาท"</f>
        <v>ราคา 150000 บาท</v>
      </c>
      <c r="H34" s="9" t="s">
        <v>12</v>
      </c>
      <c r="I34" s="9" t="s">
        <v>95</v>
      </c>
    </row>
    <row r="35" spans="1:9" x14ac:dyDescent="0.3">
      <c r="B35" s="12"/>
      <c r="C35" s="12"/>
      <c r="D35" s="12"/>
      <c r="E35" s="12"/>
    </row>
  </sheetData>
  <mergeCells count="78">
    <mergeCell ref="E15:E16"/>
    <mergeCell ref="D15:D16"/>
    <mergeCell ref="C15:C16"/>
    <mergeCell ref="B15:B16"/>
    <mergeCell ref="A15:A16"/>
    <mergeCell ref="A31:A32"/>
    <mergeCell ref="B31:B32"/>
    <mergeCell ref="C31:C32"/>
    <mergeCell ref="D31:D32"/>
    <mergeCell ref="E31:E32"/>
    <mergeCell ref="A33:A34"/>
    <mergeCell ref="B33:B34"/>
    <mergeCell ref="C33:C34"/>
    <mergeCell ref="D33:D34"/>
    <mergeCell ref="E33:E34"/>
    <mergeCell ref="A27:A28"/>
    <mergeCell ref="B27:B28"/>
    <mergeCell ref="C27:C28"/>
    <mergeCell ref="D27:D28"/>
    <mergeCell ref="E27:E28"/>
    <mergeCell ref="A29:A30"/>
    <mergeCell ref="B29:B30"/>
    <mergeCell ref="C29:C30"/>
    <mergeCell ref="D29:D30"/>
    <mergeCell ref="E29:E30"/>
    <mergeCell ref="A23:A24"/>
    <mergeCell ref="B23:B24"/>
    <mergeCell ref="C23:C24"/>
    <mergeCell ref="D23:D24"/>
    <mergeCell ref="E23:E24"/>
    <mergeCell ref="A25:A26"/>
    <mergeCell ref="B25:B26"/>
    <mergeCell ref="C25:C26"/>
    <mergeCell ref="D25:D26"/>
    <mergeCell ref="E25:E26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A17:A18"/>
    <mergeCell ref="B17:B18"/>
    <mergeCell ref="C17:C18"/>
    <mergeCell ref="D17:D18"/>
    <mergeCell ref="E17:E18"/>
    <mergeCell ref="A11:A12"/>
    <mergeCell ref="B11:B12"/>
    <mergeCell ref="C11:C12"/>
    <mergeCell ref="D11:D12"/>
    <mergeCell ref="E11:E12"/>
    <mergeCell ref="A9:A10"/>
    <mergeCell ref="B9:B10"/>
    <mergeCell ref="C9:C10"/>
    <mergeCell ref="D9:D10"/>
    <mergeCell ref="E9:E10"/>
    <mergeCell ref="A13:A14"/>
    <mergeCell ref="B13:B14"/>
    <mergeCell ref="C13:C14"/>
    <mergeCell ref="D13:D14"/>
    <mergeCell ref="E13:E14"/>
    <mergeCell ref="A7:A8"/>
    <mergeCell ref="B7:B8"/>
    <mergeCell ref="C7:C8"/>
    <mergeCell ref="D7:D8"/>
    <mergeCell ref="E7:E8"/>
    <mergeCell ref="A1:I1"/>
    <mergeCell ref="A2:I2"/>
    <mergeCell ref="A3:I3"/>
    <mergeCell ref="E5:E6"/>
    <mergeCell ref="D5:D6"/>
    <mergeCell ref="C5:C6"/>
    <mergeCell ref="B5:B6"/>
    <mergeCell ref="A5:A6"/>
  </mergeCells>
  <pageMargins left="0.19685039370078741" right="0.19685039370078741" top="0.59055118110236227" bottom="0.19685039370078741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2BD940"/>
  </sheetPr>
  <dimension ref="A1:L32"/>
  <sheetViews>
    <sheetView view="pageBreakPreview" topLeftCell="C1" zoomScale="118" zoomScaleNormal="115" zoomScaleSheetLayoutView="118" workbookViewId="0">
      <selection activeCell="J3" sqref="J3:M10"/>
    </sheetView>
  </sheetViews>
  <sheetFormatPr defaultColWidth="9" defaultRowHeight="20.25" x14ac:dyDescent="0.3"/>
  <cols>
    <col min="1" max="1" width="5.25" style="4" customWidth="1"/>
    <col min="2" max="2" width="22.375" style="1" customWidth="1"/>
    <col min="3" max="3" width="12.375" style="1" customWidth="1"/>
    <col min="4" max="4" width="11.375" style="1" customWidth="1"/>
    <col min="5" max="5" width="11.875" style="1" customWidth="1"/>
    <col min="6" max="6" width="22.125" style="1" bestFit="1" customWidth="1"/>
    <col min="7" max="7" width="22" style="1" bestFit="1" customWidth="1"/>
    <col min="8" max="8" width="13.375" style="1" customWidth="1"/>
    <col min="9" max="9" width="14.125" style="1" customWidth="1"/>
    <col min="10" max="12" width="9.25" style="1" bestFit="1" customWidth="1"/>
    <col min="13" max="16384" width="9" style="1"/>
  </cols>
  <sheetData>
    <row r="1" spans="1:12" x14ac:dyDescent="0.3">
      <c r="A1" s="55" t="s">
        <v>186</v>
      </c>
      <c r="B1" s="55"/>
      <c r="C1" s="55"/>
      <c r="D1" s="55"/>
      <c r="E1" s="55"/>
      <c r="F1" s="55"/>
      <c r="G1" s="55"/>
      <c r="H1" s="55"/>
      <c r="I1" s="55"/>
    </row>
    <row r="2" spans="1:12" x14ac:dyDescent="0.3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12" x14ac:dyDescent="0.3">
      <c r="A3" s="55" t="s">
        <v>187</v>
      </c>
      <c r="B3" s="55"/>
      <c r="C3" s="55"/>
      <c r="D3" s="55"/>
      <c r="E3" s="55"/>
      <c r="F3" s="55"/>
      <c r="G3" s="55"/>
      <c r="H3" s="55"/>
      <c r="I3" s="55"/>
    </row>
    <row r="4" spans="1:12" s="2" customFormat="1" ht="75" x14ac:dyDescent="0.2">
      <c r="A4" s="43" t="s">
        <v>1</v>
      </c>
      <c r="B4" s="43" t="s">
        <v>2</v>
      </c>
      <c r="C4" s="43" t="s">
        <v>3</v>
      </c>
      <c r="D4" s="43" t="s">
        <v>4</v>
      </c>
      <c r="E4" s="43" t="s">
        <v>5</v>
      </c>
      <c r="F4" s="43" t="s">
        <v>6</v>
      </c>
      <c r="G4" s="43" t="s">
        <v>7</v>
      </c>
      <c r="H4" s="43" t="s">
        <v>8</v>
      </c>
      <c r="I4" s="43" t="s">
        <v>9</v>
      </c>
    </row>
    <row r="5" spans="1:12" s="5" customFormat="1" ht="21.95" customHeight="1" x14ac:dyDescent="0.2">
      <c r="A5" s="56">
        <v>1</v>
      </c>
      <c r="B5" s="62" t="s">
        <v>188</v>
      </c>
      <c r="C5" s="60">
        <v>8600</v>
      </c>
      <c r="D5" s="58">
        <f>C5</f>
        <v>8600</v>
      </c>
      <c r="E5" s="56" t="s">
        <v>10</v>
      </c>
      <c r="F5" s="6" t="s">
        <v>189</v>
      </c>
      <c r="G5" s="6" t="str">
        <f>F5</f>
        <v>น.ส.ศิตา นำพูลสุขสันต์</v>
      </c>
      <c r="H5" s="7" t="s">
        <v>11</v>
      </c>
      <c r="I5" s="7" t="s">
        <v>190</v>
      </c>
      <c r="K5" s="53"/>
      <c r="L5" s="53"/>
    </row>
    <row r="6" spans="1:12" s="3" customFormat="1" ht="21.95" customHeight="1" x14ac:dyDescent="0.3">
      <c r="A6" s="57"/>
      <c r="B6" s="63"/>
      <c r="C6" s="61"/>
      <c r="D6" s="59"/>
      <c r="E6" s="57"/>
      <c r="F6" s="17" t="str">
        <f>"เสนอ"&amp;G6</f>
        <v>เสนอราคา 8600 บาท</v>
      </c>
      <c r="G6" s="8" t="str">
        <f>"ราคา "&amp;C5 &amp;" บาท"</f>
        <v>ราคา 8600 บาท</v>
      </c>
      <c r="H6" s="9" t="s">
        <v>12</v>
      </c>
      <c r="I6" s="9" t="s">
        <v>372</v>
      </c>
      <c r="J6" s="11"/>
    </row>
    <row r="7" spans="1:12" s="3" customFormat="1" ht="21.95" customHeight="1" x14ac:dyDescent="0.3">
      <c r="A7" s="56">
        <v>2</v>
      </c>
      <c r="B7" s="62" t="s">
        <v>188</v>
      </c>
      <c r="C7" s="60">
        <v>775</v>
      </c>
      <c r="D7" s="58">
        <f t="shared" ref="D7" si="0">C7</f>
        <v>775</v>
      </c>
      <c r="E7" s="56" t="s">
        <v>10</v>
      </c>
      <c r="F7" s="6" t="s">
        <v>162</v>
      </c>
      <c r="G7" s="6" t="str">
        <f>F7</f>
        <v>น.ส.จีนาภรณ์ ชมประเสริฐ</v>
      </c>
      <c r="H7" s="7" t="s">
        <v>11</v>
      </c>
      <c r="I7" s="7" t="s">
        <v>191</v>
      </c>
    </row>
    <row r="8" spans="1:12" s="3" customFormat="1" ht="21.95" customHeight="1" x14ac:dyDescent="0.3">
      <c r="A8" s="57"/>
      <c r="B8" s="63"/>
      <c r="C8" s="61"/>
      <c r="D8" s="59"/>
      <c r="E8" s="57"/>
      <c r="F8" s="8" t="str">
        <f>"เสนอ"&amp;G8</f>
        <v>เสนอราคา 775 บาท</v>
      </c>
      <c r="G8" s="8" t="str">
        <f>"ราคา "&amp;C7 &amp;" บาท"</f>
        <v>ราคา 775 บาท</v>
      </c>
      <c r="H8" s="9" t="s">
        <v>12</v>
      </c>
      <c r="I8" s="9" t="s">
        <v>372</v>
      </c>
    </row>
    <row r="9" spans="1:12" s="5" customFormat="1" ht="21.95" customHeight="1" x14ac:dyDescent="0.2">
      <c r="A9" s="56">
        <v>3</v>
      </c>
      <c r="B9" s="62" t="s">
        <v>111</v>
      </c>
      <c r="C9" s="60">
        <v>8880</v>
      </c>
      <c r="D9" s="58">
        <f t="shared" ref="D9" si="1">C9</f>
        <v>8880</v>
      </c>
      <c r="E9" s="56" t="s">
        <v>10</v>
      </c>
      <c r="F9" s="6" t="s">
        <v>14</v>
      </c>
      <c r="G9" s="6" t="str">
        <f>F9</f>
        <v>หจก.แสงตะวัน อิควิปเมนท์</v>
      </c>
      <c r="H9" s="7" t="s">
        <v>11</v>
      </c>
      <c r="I9" s="7" t="s">
        <v>192</v>
      </c>
    </row>
    <row r="10" spans="1:12" s="3" customFormat="1" ht="21.95" customHeight="1" x14ac:dyDescent="0.3">
      <c r="A10" s="57"/>
      <c r="B10" s="63"/>
      <c r="C10" s="61"/>
      <c r="D10" s="59"/>
      <c r="E10" s="57"/>
      <c r="F10" s="8" t="str">
        <f>"เสนอ"&amp;G10</f>
        <v>เสนอราคา 8880 บาท</v>
      </c>
      <c r="G10" s="8" t="str">
        <f>"ราคา "&amp;C9 &amp;" บาท"</f>
        <v>ราคา 8880 บาท</v>
      </c>
      <c r="H10" s="9" t="s">
        <v>12</v>
      </c>
      <c r="I10" s="9" t="s">
        <v>564</v>
      </c>
    </row>
    <row r="11" spans="1:12" s="3" customFormat="1" ht="21.95" customHeight="1" x14ac:dyDescent="0.3">
      <c r="A11" s="56">
        <v>4</v>
      </c>
      <c r="B11" s="62" t="s">
        <v>193</v>
      </c>
      <c r="C11" s="60">
        <v>2330</v>
      </c>
      <c r="D11" s="58">
        <f t="shared" ref="D11" si="2">C11</f>
        <v>2330</v>
      </c>
      <c r="E11" s="56" t="s">
        <v>10</v>
      </c>
      <c r="F11" s="6" t="s">
        <v>14</v>
      </c>
      <c r="G11" s="6" t="str">
        <f>F11</f>
        <v>หจก.แสงตะวัน อิควิปเมนท์</v>
      </c>
      <c r="H11" s="7" t="s">
        <v>11</v>
      </c>
      <c r="I11" s="7" t="s">
        <v>194</v>
      </c>
    </row>
    <row r="12" spans="1:12" s="3" customFormat="1" ht="21.95" customHeight="1" x14ac:dyDescent="0.3">
      <c r="A12" s="57"/>
      <c r="B12" s="63"/>
      <c r="C12" s="61"/>
      <c r="D12" s="59"/>
      <c r="E12" s="57"/>
      <c r="F12" s="8" t="str">
        <f>"เสนอ"&amp;G12</f>
        <v>เสนอราคา 2330 บาท</v>
      </c>
      <c r="G12" s="8" t="str">
        <f>"ราคา "&amp;C11 &amp;" บาท"</f>
        <v>ราคา 2330 บาท</v>
      </c>
      <c r="H12" s="9" t="s">
        <v>12</v>
      </c>
      <c r="I12" s="9" t="s">
        <v>565</v>
      </c>
    </row>
    <row r="13" spans="1:12" s="5" customFormat="1" ht="21.95" customHeight="1" x14ac:dyDescent="0.2">
      <c r="A13" s="56">
        <v>5</v>
      </c>
      <c r="B13" s="62" t="s">
        <v>55</v>
      </c>
      <c r="C13" s="60">
        <v>500</v>
      </c>
      <c r="D13" s="58">
        <f t="shared" ref="D13" si="3">C13</f>
        <v>500</v>
      </c>
      <c r="E13" s="56" t="s">
        <v>10</v>
      </c>
      <c r="F13" s="6" t="s">
        <v>14</v>
      </c>
      <c r="G13" s="6" t="str">
        <f>F13</f>
        <v>หจก.แสงตะวัน อิควิปเมนท์</v>
      </c>
      <c r="H13" s="7" t="s">
        <v>11</v>
      </c>
      <c r="I13" s="7" t="s">
        <v>195</v>
      </c>
    </row>
    <row r="14" spans="1:12" s="3" customFormat="1" ht="21.95" customHeight="1" x14ac:dyDescent="0.3">
      <c r="A14" s="57"/>
      <c r="B14" s="63"/>
      <c r="C14" s="61"/>
      <c r="D14" s="59"/>
      <c r="E14" s="57"/>
      <c r="F14" s="8" t="str">
        <f>"เสนอ"&amp;G14</f>
        <v>เสนอราคา 500 บาท</v>
      </c>
      <c r="G14" s="8" t="str">
        <f>"ราคา "&amp;C13 &amp;" บาท"</f>
        <v>ราคา 500 บาท</v>
      </c>
      <c r="H14" s="9" t="s">
        <v>12</v>
      </c>
      <c r="I14" s="9" t="s">
        <v>565</v>
      </c>
    </row>
    <row r="15" spans="1:12" s="3" customFormat="1" ht="21.95" customHeight="1" x14ac:dyDescent="0.3">
      <c r="A15" s="56">
        <v>6</v>
      </c>
      <c r="B15" s="62" t="s">
        <v>196</v>
      </c>
      <c r="C15" s="60">
        <v>21692</v>
      </c>
      <c r="D15" s="58">
        <f t="shared" ref="D15" si="4">C15</f>
        <v>21692</v>
      </c>
      <c r="E15" s="56" t="s">
        <v>10</v>
      </c>
      <c r="F15" s="6" t="s">
        <v>14</v>
      </c>
      <c r="G15" s="6" t="str">
        <f>F15</f>
        <v>หจก.แสงตะวัน อิควิปเมนท์</v>
      </c>
      <c r="H15" s="7" t="s">
        <v>11</v>
      </c>
      <c r="I15" s="7" t="s">
        <v>197</v>
      </c>
    </row>
    <row r="16" spans="1:12" s="3" customFormat="1" ht="21.95" customHeight="1" x14ac:dyDescent="0.3">
      <c r="A16" s="57"/>
      <c r="B16" s="63"/>
      <c r="C16" s="61"/>
      <c r="D16" s="59"/>
      <c r="E16" s="57"/>
      <c r="F16" s="8" t="str">
        <f>"เสนอ"&amp;G16</f>
        <v>เสนอราคา 21692 บาท</v>
      </c>
      <c r="G16" s="8" t="str">
        <f>"ราคา "&amp;C15 &amp;" บาท"</f>
        <v>ราคา 21692 บาท</v>
      </c>
      <c r="H16" s="9" t="s">
        <v>12</v>
      </c>
      <c r="I16" s="9" t="s">
        <v>566</v>
      </c>
    </row>
    <row r="17" spans="1:9" s="5" customFormat="1" ht="21.95" customHeight="1" x14ac:dyDescent="0.3">
      <c r="A17" s="56">
        <v>7</v>
      </c>
      <c r="B17" s="62" t="s">
        <v>109</v>
      </c>
      <c r="C17" s="60">
        <v>10806</v>
      </c>
      <c r="D17" s="58">
        <f t="shared" ref="D17:D31" si="5">C17</f>
        <v>10806</v>
      </c>
      <c r="E17" s="56" t="s">
        <v>10</v>
      </c>
      <c r="F17" s="10" t="s">
        <v>28</v>
      </c>
      <c r="G17" s="6" t="str">
        <f>F17</f>
        <v>ร้านกำไท้เฮงค้าไม้</v>
      </c>
      <c r="H17" s="7" t="s">
        <v>11</v>
      </c>
      <c r="I17" s="7" t="s">
        <v>198</v>
      </c>
    </row>
    <row r="18" spans="1:9" s="3" customFormat="1" ht="21.95" customHeight="1" x14ac:dyDescent="0.3">
      <c r="A18" s="57"/>
      <c r="B18" s="63"/>
      <c r="C18" s="61"/>
      <c r="D18" s="59"/>
      <c r="E18" s="57"/>
      <c r="F18" s="8" t="str">
        <f>"เสนอ"&amp;G18</f>
        <v>เสนอราคา 10806 บาท</v>
      </c>
      <c r="G18" s="8" t="str">
        <f>"ราคา "&amp;C17 &amp;" บาท"</f>
        <v>ราคา 10806 บาท</v>
      </c>
      <c r="H18" s="9" t="s">
        <v>12</v>
      </c>
      <c r="I18" s="9" t="s">
        <v>567</v>
      </c>
    </row>
    <row r="19" spans="1:9" s="3" customFormat="1" ht="21.95" customHeight="1" x14ac:dyDescent="0.3">
      <c r="A19" s="56">
        <v>8</v>
      </c>
      <c r="B19" s="62" t="s">
        <v>49</v>
      </c>
      <c r="C19" s="60">
        <v>360</v>
      </c>
      <c r="D19" s="58">
        <f t="shared" si="5"/>
        <v>360</v>
      </c>
      <c r="E19" s="56" t="s">
        <v>10</v>
      </c>
      <c r="F19" s="6" t="s">
        <v>39</v>
      </c>
      <c r="G19" s="6" t="str">
        <f>F19</f>
        <v>ร้านป้ายฟูไอเดีย</v>
      </c>
      <c r="H19" s="7" t="s">
        <v>11</v>
      </c>
      <c r="I19" s="7" t="s">
        <v>371</v>
      </c>
    </row>
    <row r="20" spans="1:9" s="3" customFormat="1" ht="21.95" customHeight="1" x14ac:dyDescent="0.3">
      <c r="A20" s="57"/>
      <c r="B20" s="63"/>
      <c r="C20" s="61"/>
      <c r="D20" s="59"/>
      <c r="E20" s="57"/>
      <c r="F20" s="8" t="str">
        <f>"เสนอ"&amp;G20</f>
        <v>เสนอราคา 360 บาท</v>
      </c>
      <c r="G20" s="8" t="str">
        <f>"ราคา "&amp;C19 &amp;" บาท"</f>
        <v>ราคา 360 บาท</v>
      </c>
      <c r="H20" s="9" t="s">
        <v>12</v>
      </c>
      <c r="I20" s="9" t="s">
        <v>372</v>
      </c>
    </row>
    <row r="21" spans="1:9" s="5" customFormat="1" ht="21.95" customHeight="1" x14ac:dyDescent="0.2">
      <c r="A21" s="56">
        <v>9</v>
      </c>
      <c r="B21" s="62" t="s">
        <v>50</v>
      </c>
      <c r="C21" s="60">
        <v>360</v>
      </c>
      <c r="D21" s="58">
        <f t="shared" si="5"/>
        <v>360</v>
      </c>
      <c r="E21" s="56" t="s">
        <v>10</v>
      </c>
      <c r="F21" s="6" t="s">
        <v>39</v>
      </c>
      <c r="G21" s="6" t="str">
        <f>F21</f>
        <v>ร้านป้ายฟูไอเดีย</v>
      </c>
      <c r="H21" s="7" t="s">
        <v>11</v>
      </c>
      <c r="I21" s="7" t="s">
        <v>373</v>
      </c>
    </row>
    <row r="22" spans="1:9" s="3" customFormat="1" ht="21.95" customHeight="1" x14ac:dyDescent="0.3">
      <c r="A22" s="57"/>
      <c r="B22" s="63"/>
      <c r="C22" s="61"/>
      <c r="D22" s="59"/>
      <c r="E22" s="57"/>
      <c r="F22" s="8" t="str">
        <f>"เสนอ"&amp;G22</f>
        <v>เสนอราคา 360 บาท</v>
      </c>
      <c r="G22" s="8" t="str">
        <f>"ราคา "&amp;C21 &amp;" บาท"</f>
        <v>ราคา 360 บาท</v>
      </c>
      <c r="H22" s="9" t="s">
        <v>12</v>
      </c>
      <c r="I22" s="9" t="s">
        <v>372</v>
      </c>
    </row>
    <row r="23" spans="1:9" s="3" customFormat="1" ht="29.25" customHeight="1" x14ac:dyDescent="0.3">
      <c r="A23" s="56">
        <v>10</v>
      </c>
      <c r="B23" s="62" t="s">
        <v>374</v>
      </c>
      <c r="C23" s="60">
        <v>3531</v>
      </c>
      <c r="D23" s="58">
        <f t="shared" si="5"/>
        <v>3531</v>
      </c>
      <c r="E23" s="56" t="s">
        <v>10</v>
      </c>
      <c r="F23" s="45" t="s">
        <v>375</v>
      </c>
      <c r="G23" s="45" t="str">
        <f>F23</f>
        <v>หจก.โชคนำชัยสุพรรณเครื่องกรองน้ำ</v>
      </c>
      <c r="H23" s="7" t="s">
        <v>11</v>
      </c>
      <c r="I23" s="7" t="s">
        <v>376</v>
      </c>
    </row>
    <row r="24" spans="1:9" s="3" customFormat="1" ht="21" customHeight="1" x14ac:dyDescent="0.3">
      <c r="A24" s="57"/>
      <c r="B24" s="63"/>
      <c r="C24" s="61"/>
      <c r="D24" s="59"/>
      <c r="E24" s="57"/>
      <c r="F24" s="8" t="str">
        <f>"เสนอ"&amp;G24</f>
        <v>เสนอราคา 3531 บาท</v>
      </c>
      <c r="G24" s="8" t="str">
        <f>"ราคา "&amp;C23 &amp;" บาท"</f>
        <v>ราคา 3531 บาท</v>
      </c>
      <c r="H24" s="9" t="s">
        <v>12</v>
      </c>
      <c r="I24" s="9" t="s">
        <v>372</v>
      </c>
    </row>
    <row r="25" spans="1:9" s="3" customFormat="1" ht="24" customHeight="1" x14ac:dyDescent="0.3">
      <c r="A25" s="56">
        <v>11</v>
      </c>
      <c r="B25" s="62" t="s">
        <v>377</v>
      </c>
      <c r="C25" s="60">
        <v>3000</v>
      </c>
      <c r="D25" s="58">
        <f t="shared" si="5"/>
        <v>3000</v>
      </c>
      <c r="E25" s="56" t="s">
        <v>10</v>
      </c>
      <c r="F25" s="6" t="s">
        <v>48</v>
      </c>
      <c r="G25" s="6" t="str">
        <f>F25</f>
        <v>ร้านซันอิเล็กทริค</v>
      </c>
      <c r="H25" s="7" t="s">
        <v>11</v>
      </c>
      <c r="I25" s="7" t="s">
        <v>378</v>
      </c>
    </row>
    <row r="26" spans="1:9" s="3" customFormat="1" ht="24" customHeight="1" x14ac:dyDescent="0.3">
      <c r="A26" s="57"/>
      <c r="B26" s="63"/>
      <c r="C26" s="61"/>
      <c r="D26" s="59"/>
      <c r="E26" s="57"/>
      <c r="F26" s="8" t="str">
        <f>"เสนอ"&amp;G26</f>
        <v>เสนอราคา 3000 บาท</v>
      </c>
      <c r="G26" s="8" t="str">
        <f>"ราคา "&amp;C25 &amp;" บาท"</f>
        <v>ราคา 3000 บาท</v>
      </c>
      <c r="H26" s="9" t="s">
        <v>12</v>
      </c>
      <c r="I26" s="9" t="s">
        <v>379</v>
      </c>
    </row>
    <row r="27" spans="1:9" s="5" customFormat="1" ht="24" customHeight="1" x14ac:dyDescent="0.2">
      <c r="A27" s="56">
        <v>12</v>
      </c>
      <c r="B27" s="62" t="s">
        <v>462</v>
      </c>
      <c r="C27" s="60">
        <v>88938</v>
      </c>
      <c r="D27" s="58">
        <f t="shared" si="5"/>
        <v>88938</v>
      </c>
      <c r="E27" s="56" t="s">
        <v>10</v>
      </c>
      <c r="F27" s="6" t="s">
        <v>43</v>
      </c>
      <c r="G27" s="6" t="str">
        <f>F27</f>
        <v>นายสมพงษ์ ปาซ่อนกลิ่น</v>
      </c>
      <c r="H27" s="7" t="s">
        <v>11</v>
      </c>
      <c r="I27" s="7" t="s">
        <v>489</v>
      </c>
    </row>
    <row r="28" spans="1:9" s="3" customFormat="1" ht="24" customHeight="1" x14ac:dyDescent="0.3">
      <c r="A28" s="57"/>
      <c r="B28" s="63"/>
      <c r="C28" s="61"/>
      <c r="D28" s="59"/>
      <c r="E28" s="57"/>
      <c r="F28" s="18" t="str">
        <f>"เสนอ"&amp;G28</f>
        <v>เสนอราคา 88938 บาท</v>
      </c>
      <c r="G28" s="18" t="str">
        <f>"ราคา "&amp;C27 &amp;" บาท"</f>
        <v>ราคา 88938 บาท</v>
      </c>
      <c r="H28" s="18" t="s">
        <v>12</v>
      </c>
      <c r="I28" s="9" t="s">
        <v>490</v>
      </c>
    </row>
    <row r="29" spans="1:9" s="3" customFormat="1" ht="24" customHeight="1" x14ac:dyDescent="0.3">
      <c r="A29" s="56">
        <v>13</v>
      </c>
      <c r="B29" s="62" t="s">
        <v>466</v>
      </c>
      <c r="C29" s="60">
        <v>24156</v>
      </c>
      <c r="D29" s="58">
        <f t="shared" si="5"/>
        <v>24156</v>
      </c>
      <c r="E29" s="56" t="s">
        <v>10</v>
      </c>
      <c r="F29" s="6" t="s">
        <v>43</v>
      </c>
      <c r="G29" s="6" t="str">
        <f>F29</f>
        <v>นายสมพงษ์ ปาซ่อนกลิ่น</v>
      </c>
      <c r="H29" s="7" t="s">
        <v>11</v>
      </c>
      <c r="I29" s="7" t="s">
        <v>491</v>
      </c>
    </row>
    <row r="30" spans="1:9" s="3" customFormat="1" ht="24" customHeight="1" x14ac:dyDescent="0.3">
      <c r="A30" s="57"/>
      <c r="B30" s="63"/>
      <c r="C30" s="61"/>
      <c r="D30" s="59"/>
      <c r="E30" s="57"/>
      <c r="F30" s="14" t="str">
        <f>"เสนอ"&amp;G30</f>
        <v>เสนอราคา 24156 บาท</v>
      </c>
      <c r="G30" s="14" t="str">
        <f>"ราคา "&amp;C29 &amp;" บาท"</f>
        <v>ราคา 24156 บาท</v>
      </c>
      <c r="H30" s="13" t="s">
        <v>12</v>
      </c>
      <c r="I30" s="9" t="s">
        <v>490</v>
      </c>
    </row>
    <row r="31" spans="1:9" s="5" customFormat="1" ht="24" customHeight="1" x14ac:dyDescent="0.2">
      <c r="A31" s="56">
        <v>14</v>
      </c>
      <c r="B31" s="62" t="s">
        <v>531</v>
      </c>
      <c r="C31" s="60">
        <v>106486</v>
      </c>
      <c r="D31" s="58">
        <f t="shared" si="5"/>
        <v>106486</v>
      </c>
      <c r="E31" s="56" t="s">
        <v>10</v>
      </c>
      <c r="F31" s="6" t="s">
        <v>14</v>
      </c>
      <c r="G31" s="6" t="str">
        <f>F31</f>
        <v>หจก.แสงตะวัน อิควิปเมนท์</v>
      </c>
      <c r="H31" s="7" t="s">
        <v>11</v>
      </c>
      <c r="I31" s="7" t="s">
        <v>532</v>
      </c>
    </row>
    <row r="32" spans="1:9" s="15" customFormat="1" ht="24" customHeight="1" x14ac:dyDescent="0.3">
      <c r="A32" s="57"/>
      <c r="B32" s="63"/>
      <c r="C32" s="61"/>
      <c r="D32" s="59"/>
      <c r="E32" s="57"/>
      <c r="F32" s="14" t="str">
        <f>"เสนอ"&amp;G32</f>
        <v>เสนอราคา 106486 บาท</v>
      </c>
      <c r="G32" s="8" t="str">
        <f>"ราคา "&amp;C31 &amp;" บาท"</f>
        <v>ราคา 106486 บาท</v>
      </c>
      <c r="H32" s="9" t="s">
        <v>12</v>
      </c>
      <c r="I32" s="9" t="s">
        <v>533</v>
      </c>
    </row>
  </sheetData>
  <mergeCells count="73">
    <mergeCell ref="A7:A8"/>
    <mergeCell ref="B7:B8"/>
    <mergeCell ref="C7:C8"/>
    <mergeCell ref="D7:D8"/>
    <mergeCell ref="E7:E8"/>
    <mergeCell ref="A1:I1"/>
    <mergeCell ref="A2:I2"/>
    <mergeCell ref="A3:I3"/>
    <mergeCell ref="A5:A6"/>
    <mergeCell ref="B5:B6"/>
    <mergeCell ref="C5:C6"/>
    <mergeCell ref="D5:D6"/>
    <mergeCell ref="E5:E6"/>
    <mergeCell ref="A11:A12"/>
    <mergeCell ref="B11:B12"/>
    <mergeCell ref="C11:C12"/>
    <mergeCell ref="D11:D12"/>
    <mergeCell ref="E11:E12"/>
    <mergeCell ref="A9:A10"/>
    <mergeCell ref="B9:B10"/>
    <mergeCell ref="C9:C10"/>
    <mergeCell ref="D9:D10"/>
    <mergeCell ref="E9:E10"/>
    <mergeCell ref="A15:A16"/>
    <mergeCell ref="B15:B16"/>
    <mergeCell ref="C15:C16"/>
    <mergeCell ref="D15:D16"/>
    <mergeCell ref="E15:E16"/>
    <mergeCell ref="A13:A14"/>
    <mergeCell ref="B13:B14"/>
    <mergeCell ref="C13:C14"/>
    <mergeCell ref="D13:D14"/>
    <mergeCell ref="E13:E14"/>
    <mergeCell ref="A19:A20"/>
    <mergeCell ref="B19:B20"/>
    <mergeCell ref="C19:C20"/>
    <mergeCell ref="D19:D20"/>
    <mergeCell ref="E19:E20"/>
    <mergeCell ref="A17:A18"/>
    <mergeCell ref="B17:B18"/>
    <mergeCell ref="C17:C18"/>
    <mergeCell ref="D17:D18"/>
    <mergeCell ref="E17:E18"/>
    <mergeCell ref="A23:A24"/>
    <mergeCell ref="B23:B24"/>
    <mergeCell ref="C23:C24"/>
    <mergeCell ref="D23:D24"/>
    <mergeCell ref="E23:E24"/>
    <mergeCell ref="A21:A22"/>
    <mergeCell ref="B21:B22"/>
    <mergeCell ref="C21:C22"/>
    <mergeCell ref="D21:D22"/>
    <mergeCell ref="E21:E22"/>
    <mergeCell ref="A27:A28"/>
    <mergeCell ref="B27:B28"/>
    <mergeCell ref="C27:C28"/>
    <mergeCell ref="D27:D28"/>
    <mergeCell ref="E27:E28"/>
    <mergeCell ref="A25:A26"/>
    <mergeCell ref="B25:B26"/>
    <mergeCell ref="C25:C26"/>
    <mergeCell ref="D25:D26"/>
    <mergeCell ref="E25:E26"/>
    <mergeCell ref="A31:A32"/>
    <mergeCell ref="B31:B32"/>
    <mergeCell ref="C31:C32"/>
    <mergeCell ref="D31:D32"/>
    <mergeCell ref="E31:E32"/>
    <mergeCell ref="A29:A30"/>
    <mergeCell ref="B29:B30"/>
    <mergeCell ref="C29:C30"/>
    <mergeCell ref="D29:D30"/>
    <mergeCell ref="E29:E30"/>
  </mergeCells>
  <pageMargins left="0.19685039370078741" right="0.19685039370078741" top="0.59055118110236227" bottom="0.19685039370078741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2BD940"/>
  </sheetPr>
  <dimension ref="A1:L22"/>
  <sheetViews>
    <sheetView view="pageBreakPreview" topLeftCell="D1" zoomScale="130" zoomScaleNormal="115" zoomScaleSheetLayoutView="130" workbookViewId="0">
      <selection activeCell="J2" sqref="J2:L8"/>
    </sheetView>
  </sheetViews>
  <sheetFormatPr defaultColWidth="9" defaultRowHeight="20.25" x14ac:dyDescent="0.3"/>
  <cols>
    <col min="1" max="1" width="5.25" style="4" customWidth="1"/>
    <col min="2" max="2" width="22.375" style="1" customWidth="1"/>
    <col min="3" max="3" width="13" style="1" customWidth="1"/>
    <col min="4" max="4" width="12.25" style="1" bestFit="1" customWidth="1"/>
    <col min="5" max="5" width="12.5" style="1" bestFit="1" customWidth="1"/>
    <col min="6" max="6" width="20.125" style="1" customWidth="1"/>
    <col min="7" max="7" width="19.5" style="1" customWidth="1"/>
    <col min="8" max="8" width="13.375" style="1" customWidth="1"/>
    <col min="9" max="9" width="15.125" style="1" bestFit="1" customWidth="1"/>
    <col min="10" max="11" width="9.25" style="1" bestFit="1" customWidth="1"/>
    <col min="12" max="16384" width="9" style="1"/>
  </cols>
  <sheetData>
    <row r="1" spans="1:12" x14ac:dyDescent="0.3">
      <c r="A1" s="55" t="s">
        <v>199</v>
      </c>
      <c r="B1" s="55"/>
      <c r="C1" s="55"/>
      <c r="D1" s="55"/>
      <c r="E1" s="55"/>
      <c r="F1" s="55"/>
      <c r="G1" s="55"/>
      <c r="H1" s="55"/>
      <c r="I1" s="55"/>
    </row>
    <row r="2" spans="1:12" x14ac:dyDescent="0.3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12" x14ac:dyDescent="0.3">
      <c r="A3" s="55" t="s">
        <v>200</v>
      </c>
      <c r="B3" s="55"/>
      <c r="C3" s="55"/>
      <c r="D3" s="55"/>
      <c r="E3" s="55"/>
      <c r="F3" s="55"/>
      <c r="G3" s="55"/>
      <c r="H3" s="55"/>
      <c r="I3" s="55"/>
    </row>
    <row r="4" spans="1:12" s="2" customFormat="1" ht="56.25" x14ac:dyDescent="0.2">
      <c r="A4" s="43" t="s">
        <v>1</v>
      </c>
      <c r="B4" s="43" t="s">
        <v>2</v>
      </c>
      <c r="C4" s="43" t="s">
        <v>3</v>
      </c>
      <c r="D4" s="43" t="s">
        <v>4</v>
      </c>
      <c r="E4" s="43" t="s">
        <v>5</v>
      </c>
      <c r="F4" s="43" t="s">
        <v>6</v>
      </c>
      <c r="G4" s="43" t="s">
        <v>7</v>
      </c>
      <c r="H4" s="43" t="s">
        <v>8</v>
      </c>
      <c r="I4" s="43" t="s">
        <v>9</v>
      </c>
    </row>
    <row r="5" spans="1:12" s="5" customFormat="1" ht="18.75" customHeight="1" x14ac:dyDescent="0.2">
      <c r="A5" s="56">
        <v>1</v>
      </c>
      <c r="B5" s="62" t="s">
        <v>136</v>
      </c>
      <c r="C5" s="60">
        <v>10300</v>
      </c>
      <c r="D5" s="58">
        <f>C5</f>
        <v>10300</v>
      </c>
      <c r="E5" s="56" t="s">
        <v>10</v>
      </c>
      <c r="F5" s="6" t="s">
        <v>201</v>
      </c>
      <c r="G5" s="6" t="str">
        <f>F5</f>
        <v>หจก.สตาร์กรุ๊ปฯ</v>
      </c>
      <c r="H5" s="7" t="s">
        <v>11</v>
      </c>
      <c r="I5" s="7" t="s">
        <v>202</v>
      </c>
      <c r="K5" s="53"/>
      <c r="L5" s="53"/>
    </row>
    <row r="6" spans="1:12" s="3" customFormat="1" ht="18.75" x14ac:dyDescent="0.3">
      <c r="A6" s="57"/>
      <c r="B6" s="63"/>
      <c r="C6" s="61"/>
      <c r="D6" s="59"/>
      <c r="E6" s="57"/>
      <c r="F6" s="17" t="str">
        <f>"เสนอ"&amp;G6</f>
        <v>เสนอราคา 10300 บาท</v>
      </c>
      <c r="G6" s="8" t="str">
        <f>"ราคา "&amp;C5 &amp;" บาท"</f>
        <v>ราคา 10300 บาท</v>
      </c>
      <c r="H6" s="9" t="s">
        <v>12</v>
      </c>
      <c r="I6" s="9" t="s">
        <v>382</v>
      </c>
      <c r="J6" s="11"/>
    </row>
    <row r="7" spans="1:12" s="3" customFormat="1" ht="18.75" x14ac:dyDescent="0.3">
      <c r="A7" s="56">
        <v>2</v>
      </c>
      <c r="B7" s="62" t="s">
        <v>203</v>
      </c>
      <c r="C7" s="60">
        <v>2500</v>
      </c>
      <c r="D7" s="58">
        <f t="shared" ref="D7" si="0">C7</f>
        <v>2500</v>
      </c>
      <c r="E7" s="56" t="s">
        <v>10</v>
      </c>
      <c r="F7" s="6" t="s">
        <v>204</v>
      </c>
      <c r="G7" s="6" t="str">
        <f>F7</f>
        <v>ร้านคมชัดสื่อสาร</v>
      </c>
      <c r="H7" s="7" t="s">
        <v>11</v>
      </c>
      <c r="I7" s="7" t="s">
        <v>205</v>
      </c>
    </row>
    <row r="8" spans="1:12" s="3" customFormat="1" ht="18.75" x14ac:dyDescent="0.3">
      <c r="A8" s="57"/>
      <c r="B8" s="63"/>
      <c r="C8" s="61"/>
      <c r="D8" s="59"/>
      <c r="E8" s="57"/>
      <c r="F8" s="8" t="str">
        <f>"เสนอ"&amp;G8</f>
        <v>เสนอราคา 2500 บาท</v>
      </c>
      <c r="G8" s="8" t="str">
        <f>"ราคา "&amp;C7 &amp;" บาท"</f>
        <v>ราคา 2500 บาท</v>
      </c>
      <c r="H8" s="9" t="s">
        <v>12</v>
      </c>
      <c r="I8" s="9" t="s">
        <v>385</v>
      </c>
    </row>
    <row r="9" spans="1:12" s="5" customFormat="1" ht="18.75" customHeight="1" x14ac:dyDescent="0.2">
      <c r="A9" s="56">
        <v>3</v>
      </c>
      <c r="B9" s="62" t="s">
        <v>180</v>
      </c>
      <c r="C9" s="60">
        <v>490</v>
      </c>
      <c r="D9" s="58">
        <f t="shared" ref="D9" si="1">C9</f>
        <v>490</v>
      </c>
      <c r="E9" s="56" t="s">
        <v>10</v>
      </c>
      <c r="F9" s="6" t="s">
        <v>201</v>
      </c>
      <c r="G9" s="6" t="str">
        <f>F9</f>
        <v>หจก.สตาร์กรุ๊ปฯ</v>
      </c>
      <c r="H9" s="7" t="s">
        <v>11</v>
      </c>
      <c r="I9" s="7" t="s">
        <v>206</v>
      </c>
    </row>
    <row r="10" spans="1:12" s="3" customFormat="1" ht="18.75" x14ac:dyDescent="0.3">
      <c r="A10" s="57"/>
      <c r="B10" s="63"/>
      <c r="C10" s="61"/>
      <c r="D10" s="59"/>
      <c r="E10" s="57"/>
      <c r="F10" s="8" t="str">
        <f>"เสนอ"&amp;G10</f>
        <v>เสนอราคา 490 บาท</v>
      </c>
      <c r="G10" s="8" t="str">
        <f>"ราคา "&amp;C9 &amp;" บาท"</f>
        <v>ราคา 490 บาท</v>
      </c>
      <c r="H10" s="9" t="s">
        <v>12</v>
      </c>
      <c r="I10" s="9" t="s">
        <v>385</v>
      </c>
    </row>
    <row r="11" spans="1:12" s="3" customFormat="1" ht="18.75" x14ac:dyDescent="0.3">
      <c r="A11" s="56">
        <v>4</v>
      </c>
      <c r="B11" s="62" t="s">
        <v>113</v>
      </c>
      <c r="C11" s="60">
        <v>27005</v>
      </c>
      <c r="D11" s="58">
        <f t="shared" ref="D11" si="2">C11</f>
        <v>27005</v>
      </c>
      <c r="E11" s="56" t="s">
        <v>10</v>
      </c>
      <c r="F11" s="6" t="s">
        <v>14</v>
      </c>
      <c r="G11" s="6" t="str">
        <f>F11</f>
        <v>หจก.แสงตะวัน อิควิปเมนท์</v>
      </c>
      <c r="H11" s="7" t="s">
        <v>11</v>
      </c>
      <c r="I11" s="7" t="s">
        <v>207</v>
      </c>
    </row>
    <row r="12" spans="1:12" s="3" customFormat="1" ht="18.75" x14ac:dyDescent="0.3">
      <c r="A12" s="57"/>
      <c r="B12" s="63"/>
      <c r="C12" s="61"/>
      <c r="D12" s="59"/>
      <c r="E12" s="57"/>
      <c r="F12" s="8" t="str">
        <f>"เสนอ"&amp;G12</f>
        <v>เสนอราคา 27005 บาท</v>
      </c>
      <c r="G12" s="8" t="str">
        <f>"ราคา "&amp;C11 &amp;" บาท"</f>
        <v>ราคา 27005 บาท</v>
      </c>
      <c r="H12" s="9" t="s">
        <v>12</v>
      </c>
      <c r="I12" s="9" t="s">
        <v>385</v>
      </c>
    </row>
    <row r="13" spans="1:12" s="3" customFormat="1" ht="18.75" x14ac:dyDescent="0.3">
      <c r="A13" s="56">
        <v>5</v>
      </c>
      <c r="B13" s="62" t="s">
        <v>380</v>
      </c>
      <c r="C13" s="60">
        <v>500</v>
      </c>
      <c r="D13" s="58">
        <f t="shared" ref="D13" si="3">C13</f>
        <v>500</v>
      </c>
      <c r="E13" s="56" t="s">
        <v>10</v>
      </c>
      <c r="F13" s="6" t="s">
        <v>201</v>
      </c>
      <c r="G13" s="6" t="str">
        <f>F13</f>
        <v>หจก.สตาร์กรุ๊ปฯ</v>
      </c>
      <c r="H13" s="7" t="s">
        <v>11</v>
      </c>
      <c r="I13" s="7" t="s">
        <v>381</v>
      </c>
    </row>
    <row r="14" spans="1:12" s="3" customFormat="1" ht="18.75" x14ac:dyDescent="0.3">
      <c r="A14" s="57"/>
      <c r="B14" s="63"/>
      <c r="C14" s="61"/>
      <c r="D14" s="59"/>
      <c r="E14" s="57"/>
      <c r="F14" s="8" t="str">
        <f>"เสนอ"&amp;G14</f>
        <v>เสนอราคา 500 บาท</v>
      </c>
      <c r="G14" s="8" t="str">
        <f>"ราคา "&amp;C13 &amp;" บาท"</f>
        <v>ราคา 500 บาท</v>
      </c>
      <c r="H14" s="9" t="s">
        <v>12</v>
      </c>
      <c r="I14" s="9" t="s">
        <v>382</v>
      </c>
    </row>
    <row r="15" spans="1:12" s="5" customFormat="1" ht="18.75" customHeight="1" x14ac:dyDescent="0.3">
      <c r="A15" s="56">
        <v>6</v>
      </c>
      <c r="B15" s="62" t="s">
        <v>383</v>
      </c>
      <c r="C15" s="60">
        <v>4700</v>
      </c>
      <c r="D15" s="58">
        <f t="shared" ref="D15:D17" si="4">C15</f>
        <v>4700</v>
      </c>
      <c r="E15" s="56" t="s">
        <v>10</v>
      </c>
      <c r="F15" s="10" t="s">
        <v>201</v>
      </c>
      <c r="G15" s="6" t="str">
        <f>F15</f>
        <v>หจก.สตาร์กรุ๊ปฯ</v>
      </c>
      <c r="H15" s="7" t="s">
        <v>11</v>
      </c>
      <c r="I15" s="7" t="s">
        <v>384</v>
      </c>
    </row>
    <row r="16" spans="1:12" s="3" customFormat="1" ht="18.75" customHeight="1" x14ac:dyDescent="0.3">
      <c r="A16" s="57"/>
      <c r="B16" s="63"/>
      <c r="C16" s="61"/>
      <c r="D16" s="59"/>
      <c r="E16" s="57"/>
      <c r="F16" s="8" t="str">
        <f>"เสนอ"&amp;G16</f>
        <v>เสนอราคา 4700 บาท</v>
      </c>
      <c r="G16" s="8" t="str">
        <f>"ราคา "&amp;C15 &amp;" บาท"</f>
        <v>ราคา 4700 บาท</v>
      </c>
      <c r="H16" s="9" t="s">
        <v>12</v>
      </c>
      <c r="I16" s="9" t="s">
        <v>385</v>
      </c>
    </row>
    <row r="17" spans="1:9" s="3" customFormat="1" ht="18.75" customHeight="1" x14ac:dyDescent="0.3">
      <c r="A17" s="56">
        <v>7</v>
      </c>
      <c r="B17" s="62" t="s">
        <v>386</v>
      </c>
      <c r="C17" s="60">
        <v>57100</v>
      </c>
      <c r="D17" s="58">
        <f t="shared" si="4"/>
        <v>57100</v>
      </c>
      <c r="E17" s="56" t="s">
        <v>10</v>
      </c>
      <c r="F17" s="6" t="s">
        <v>15</v>
      </c>
      <c r="G17" s="6" t="str">
        <f>F17</f>
        <v>ร้านซันอิเล็กทริก</v>
      </c>
      <c r="H17" s="7" t="s">
        <v>11</v>
      </c>
      <c r="I17" s="7" t="s">
        <v>387</v>
      </c>
    </row>
    <row r="18" spans="1:9" s="3" customFormat="1" ht="18.75" customHeight="1" x14ac:dyDescent="0.3">
      <c r="A18" s="57"/>
      <c r="B18" s="63"/>
      <c r="C18" s="61"/>
      <c r="D18" s="59"/>
      <c r="E18" s="57"/>
      <c r="F18" s="8" t="str">
        <f>"เสนอ"&amp;G18</f>
        <v>เสนอราคา 57100 บาท</v>
      </c>
      <c r="G18" s="8" t="str">
        <f>"ราคา "&amp;C17 &amp;" บาท"</f>
        <v>ราคา 57100 บาท</v>
      </c>
      <c r="H18" s="9" t="s">
        <v>12</v>
      </c>
      <c r="I18" s="9" t="s">
        <v>388</v>
      </c>
    </row>
    <row r="19" spans="1:9" s="5" customFormat="1" ht="26.25" customHeight="1" x14ac:dyDescent="0.2">
      <c r="A19" s="56">
        <v>8</v>
      </c>
      <c r="B19" s="62" t="s">
        <v>518</v>
      </c>
      <c r="C19" s="60">
        <v>442500</v>
      </c>
      <c r="D19" s="58">
        <v>442500</v>
      </c>
      <c r="E19" s="56" t="s">
        <v>10</v>
      </c>
      <c r="F19" s="6" t="s">
        <v>519</v>
      </c>
      <c r="G19" s="6" t="str">
        <f>F19</f>
        <v>หจก. กฤติวัฒน์ 1994</v>
      </c>
      <c r="H19" s="36" t="s">
        <v>11</v>
      </c>
      <c r="I19" s="36" t="s">
        <v>535</v>
      </c>
    </row>
    <row r="20" spans="1:9" s="3" customFormat="1" ht="22.5" customHeight="1" x14ac:dyDescent="0.3">
      <c r="A20" s="57"/>
      <c r="B20" s="63"/>
      <c r="C20" s="61"/>
      <c r="D20" s="59"/>
      <c r="E20" s="57"/>
      <c r="F20" s="8" t="str">
        <f>"เสนอ"&amp;G20</f>
        <v>เสนอราคา 442500 บาท</v>
      </c>
      <c r="G20" s="8" t="str">
        <f>"ราคา "&amp;C19 &amp;" บาท"</f>
        <v>ราคา 442500 บาท</v>
      </c>
      <c r="H20" s="9" t="s">
        <v>12</v>
      </c>
      <c r="I20" s="9" t="s">
        <v>536</v>
      </c>
    </row>
    <row r="21" spans="1:9" ht="25.5" customHeight="1" x14ac:dyDescent="0.3">
      <c r="A21" s="56">
        <v>9</v>
      </c>
      <c r="B21" s="62" t="s">
        <v>537</v>
      </c>
      <c r="C21" s="60">
        <v>40000</v>
      </c>
      <c r="D21" s="58">
        <f t="shared" ref="D21" si="5">C21</f>
        <v>40000</v>
      </c>
      <c r="E21" s="56" t="s">
        <v>10</v>
      </c>
      <c r="F21" s="6" t="s">
        <v>16</v>
      </c>
      <c r="G21" s="6" t="str">
        <f>F21</f>
        <v>หจก.ดาวสะอาด 2011</v>
      </c>
      <c r="H21" s="7" t="s">
        <v>11</v>
      </c>
      <c r="I21" s="7" t="s">
        <v>538</v>
      </c>
    </row>
    <row r="22" spans="1:9" ht="29.25" customHeight="1" x14ac:dyDescent="0.3">
      <c r="A22" s="57"/>
      <c r="B22" s="63"/>
      <c r="C22" s="61"/>
      <c r="D22" s="59"/>
      <c r="E22" s="57"/>
      <c r="F22" s="8" t="str">
        <f>"เสนอ"&amp;G22</f>
        <v>เสนอราคา 40000 บาท</v>
      </c>
      <c r="G22" s="8" t="str">
        <f>"ราคา "&amp;C21 &amp;" บาท"</f>
        <v>ราคา 40000 บาท</v>
      </c>
      <c r="H22" s="9" t="s">
        <v>12</v>
      </c>
      <c r="I22" s="9" t="s">
        <v>539</v>
      </c>
    </row>
  </sheetData>
  <mergeCells count="48">
    <mergeCell ref="A7:A8"/>
    <mergeCell ref="B7:B8"/>
    <mergeCell ref="C7:C8"/>
    <mergeCell ref="D7:D8"/>
    <mergeCell ref="E7:E8"/>
    <mergeCell ref="A1:I1"/>
    <mergeCell ref="A2:I2"/>
    <mergeCell ref="A3:I3"/>
    <mergeCell ref="A5:A6"/>
    <mergeCell ref="B5:B6"/>
    <mergeCell ref="C5:C6"/>
    <mergeCell ref="D5:D6"/>
    <mergeCell ref="E5:E6"/>
    <mergeCell ref="A11:A12"/>
    <mergeCell ref="B11:B12"/>
    <mergeCell ref="C11:C12"/>
    <mergeCell ref="D11:D12"/>
    <mergeCell ref="E11:E12"/>
    <mergeCell ref="A9:A10"/>
    <mergeCell ref="B9:B10"/>
    <mergeCell ref="C9:C10"/>
    <mergeCell ref="D9:D10"/>
    <mergeCell ref="E9:E10"/>
    <mergeCell ref="A13:A14"/>
    <mergeCell ref="B13:B14"/>
    <mergeCell ref="C13:C14"/>
    <mergeCell ref="D13:D14"/>
    <mergeCell ref="E13:E14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A19:A20"/>
    <mergeCell ref="B19:B20"/>
    <mergeCell ref="C19:C20"/>
    <mergeCell ref="D19:D20"/>
    <mergeCell ref="E19:E20"/>
    <mergeCell ref="A21:A22"/>
    <mergeCell ref="B21:B22"/>
    <mergeCell ref="C21:C22"/>
    <mergeCell ref="D21:D22"/>
    <mergeCell ref="E21:E22"/>
  </mergeCells>
  <pageMargins left="0.19685039370078741" right="0.19685039370078741" top="0.59055118110236227" bottom="0.19685039370078741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2BD940"/>
  </sheetPr>
  <dimension ref="A1:L54"/>
  <sheetViews>
    <sheetView tabSelected="1" view="pageBreakPreview" zoomScale="136" zoomScaleNormal="115" zoomScaleSheetLayoutView="136" workbookViewId="0">
      <selection activeCell="J3" sqref="J3:L8"/>
    </sheetView>
  </sheetViews>
  <sheetFormatPr defaultColWidth="9" defaultRowHeight="20.25" x14ac:dyDescent="0.3"/>
  <cols>
    <col min="1" max="1" width="5.25" style="4" customWidth="1"/>
    <col min="2" max="2" width="22.375" style="1" customWidth="1"/>
    <col min="3" max="3" width="13" style="1" customWidth="1"/>
    <col min="4" max="4" width="10.875" style="1" customWidth="1"/>
    <col min="5" max="5" width="12.5" style="1" bestFit="1" customWidth="1"/>
    <col min="6" max="6" width="22.125" style="1" bestFit="1" customWidth="1"/>
    <col min="7" max="7" width="21" style="1" customWidth="1"/>
    <col min="8" max="8" width="13.375" style="1" customWidth="1"/>
    <col min="9" max="9" width="13.75" style="1" customWidth="1"/>
    <col min="10" max="10" width="9.25" style="1" bestFit="1" customWidth="1"/>
    <col min="11" max="11" width="11.25" style="1" customWidth="1"/>
    <col min="12" max="12" width="11.375" style="1" customWidth="1"/>
    <col min="13" max="16384" width="9" style="1"/>
  </cols>
  <sheetData>
    <row r="1" spans="1:12" x14ac:dyDescent="0.3">
      <c r="A1" s="55" t="s">
        <v>52</v>
      </c>
      <c r="B1" s="55"/>
      <c r="C1" s="55"/>
      <c r="D1" s="55"/>
      <c r="E1" s="55"/>
      <c r="F1" s="55"/>
      <c r="G1" s="55"/>
      <c r="H1" s="55"/>
      <c r="I1" s="55"/>
    </row>
    <row r="2" spans="1:12" x14ac:dyDescent="0.3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12" x14ac:dyDescent="0.3">
      <c r="A3" s="55" t="s">
        <v>210</v>
      </c>
      <c r="B3" s="55"/>
      <c r="C3" s="55"/>
      <c r="D3" s="55"/>
      <c r="E3" s="55"/>
      <c r="F3" s="55"/>
      <c r="G3" s="55"/>
      <c r="H3" s="55"/>
      <c r="I3" s="55"/>
    </row>
    <row r="4" spans="1:12" s="2" customFormat="1" ht="75" x14ac:dyDescent="0.2">
      <c r="A4" s="43" t="s">
        <v>1</v>
      </c>
      <c r="B4" s="43" t="s">
        <v>2</v>
      </c>
      <c r="C4" s="43" t="s">
        <v>3</v>
      </c>
      <c r="D4" s="43" t="s">
        <v>4</v>
      </c>
      <c r="E4" s="43" t="s">
        <v>5</v>
      </c>
      <c r="F4" s="43" t="s">
        <v>6</v>
      </c>
      <c r="G4" s="43" t="s">
        <v>7</v>
      </c>
      <c r="H4" s="43" t="s">
        <v>8</v>
      </c>
      <c r="I4" s="43" t="s">
        <v>9</v>
      </c>
    </row>
    <row r="5" spans="1:12" s="5" customFormat="1" ht="18.75" customHeight="1" x14ac:dyDescent="0.2">
      <c r="A5" s="56">
        <v>1</v>
      </c>
      <c r="B5" s="62" t="s">
        <v>208</v>
      </c>
      <c r="C5" s="60">
        <v>9700</v>
      </c>
      <c r="D5" s="58">
        <f t="shared" ref="D5" si="0">C5</f>
        <v>9700</v>
      </c>
      <c r="E5" s="56" t="s">
        <v>10</v>
      </c>
      <c r="F5" s="6" t="s">
        <v>28</v>
      </c>
      <c r="G5" s="6" t="str">
        <f>F5</f>
        <v>ร้านกำไท้เฮงค้าไม้</v>
      </c>
      <c r="H5" s="26" t="s">
        <v>11</v>
      </c>
      <c r="I5" s="26" t="s">
        <v>209</v>
      </c>
      <c r="K5" s="53"/>
      <c r="L5" s="53"/>
    </row>
    <row r="6" spans="1:12" s="3" customFormat="1" ht="18.75" x14ac:dyDescent="0.3">
      <c r="A6" s="57"/>
      <c r="B6" s="63"/>
      <c r="C6" s="61"/>
      <c r="D6" s="59"/>
      <c r="E6" s="57"/>
      <c r="F6" s="8" t="str">
        <f>"เสนอ"&amp;G6</f>
        <v>เสนอราคา 9700 บาท</v>
      </c>
      <c r="G6" s="8" t="str">
        <f>"ราคา "&amp;C5 &amp;" บาท"</f>
        <v>ราคา 9700 บาท</v>
      </c>
      <c r="H6" s="9" t="s">
        <v>12</v>
      </c>
      <c r="I6" s="9" t="s">
        <v>568</v>
      </c>
      <c r="J6" s="11"/>
    </row>
    <row r="7" spans="1:12" s="3" customFormat="1" ht="18.75" x14ac:dyDescent="0.3">
      <c r="A7" s="56">
        <v>2</v>
      </c>
      <c r="B7" s="62" t="s">
        <v>211</v>
      </c>
      <c r="C7" s="60">
        <v>113000</v>
      </c>
      <c r="D7" s="58">
        <f t="shared" ref="D7" si="1">C7</f>
        <v>113000</v>
      </c>
      <c r="E7" s="56" t="s">
        <v>10</v>
      </c>
      <c r="F7" s="6" t="s">
        <v>212</v>
      </c>
      <c r="G7" s="6" t="str">
        <f>F7</f>
        <v>น.ส.สายรุ้ง  ศรีหิรัญ</v>
      </c>
      <c r="H7" s="7" t="s">
        <v>11</v>
      </c>
      <c r="I7" s="7" t="s">
        <v>213</v>
      </c>
    </row>
    <row r="8" spans="1:12" s="3" customFormat="1" ht="18.75" x14ac:dyDescent="0.3">
      <c r="A8" s="57"/>
      <c r="B8" s="63"/>
      <c r="C8" s="61"/>
      <c r="D8" s="59"/>
      <c r="E8" s="57"/>
      <c r="F8" s="8" t="str">
        <f>"เสนอ"&amp;G8</f>
        <v>เสนอราคา 113000 บาท</v>
      </c>
      <c r="G8" s="8" t="str">
        <f>"ราคา "&amp;C7 &amp;" บาท"</f>
        <v>ราคา 113000 บาท</v>
      </c>
      <c r="H8" s="9" t="s">
        <v>12</v>
      </c>
      <c r="I8" s="9" t="s">
        <v>391</v>
      </c>
    </row>
    <row r="9" spans="1:12" s="5" customFormat="1" ht="18.75" customHeight="1" x14ac:dyDescent="0.2">
      <c r="A9" s="56">
        <v>3</v>
      </c>
      <c r="B9" s="62" t="s">
        <v>214</v>
      </c>
      <c r="C9" s="60">
        <v>1620</v>
      </c>
      <c r="D9" s="58">
        <f t="shared" ref="D9" si="2">C9</f>
        <v>1620</v>
      </c>
      <c r="E9" s="56" t="s">
        <v>10</v>
      </c>
      <c r="F9" s="6" t="s">
        <v>215</v>
      </c>
      <c r="G9" s="6" t="str">
        <f>F9</f>
        <v>หจก.แสงตะวันอิควิปเม้นท์</v>
      </c>
      <c r="H9" s="7" t="s">
        <v>11</v>
      </c>
      <c r="I9" s="7" t="s">
        <v>216</v>
      </c>
    </row>
    <row r="10" spans="1:12" s="3" customFormat="1" ht="18.75" x14ac:dyDescent="0.3">
      <c r="A10" s="57"/>
      <c r="B10" s="63"/>
      <c r="C10" s="61"/>
      <c r="D10" s="59"/>
      <c r="E10" s="57"/>
      <c r="F10" s="8" t="str">
        <f>"เสนอ"&amp;G10</f>
        <v>เสนอราคา 1620 บาท</v>
      </c>
      <c r="G10" s="8" t="str">
        <f>"ราคา "&amp;C9 &amp;" บาท"</f>
        <v>ราคา 1620 บาท</v>
      </c>
      <c r="H10" s="9" t="s">
        <v>12</v>
      </c>
      <c r="I10" s="9" t="s">
        <v>391</v>
      </c>
    </row>
    <row r="11" spans="1:12" s="23" customFormat="1" ht="18.75" x14ac:dyDescent="0.3">
      <c r="A11" s="81">
        <v>4</v>
      </c>
      <c r="B11" s="83" t="s">
        <v>142</v>
      </c>
      <c r="C11" s="85">
        <v>15600</v>
      </c>
      <c r="D11" s="87">
        <f t="shared" ref="D11" si="3">C11</f>
        <v>15600</v>
      </c>
      <c r="E11" s="81" t="s">
        <v>10</v>
      </c>
      <c r="F11" s="21" t="s">
        <v>201</v>
      </c>
      <c r="G11" s="21" t="str">
        <f>F11</f>
        <v>หจก.สตาร์กรุ๊ปฯ</v>
      </c>
      <c r="H11" s="22" t="s">
        <v>11</v>
      </c>
      <c r="I11" s="22" t="s">
        <v>217</v>
      </c>
    </row>
    <row r="12" spans="1:12" s="23" customFormat="1" ht="18.75" x14ac:dyDescent="0.3">
      <c r="A12" s="82"/>
      <c r="B12" s="84"/>
      <c r="C12" s="86"/>
      <c r="D12" s="88"/>
      <c r="E12" s="82"/>
      <c r="F12" s="24" t="str">
        <f>"เสนอ"&amp;G12</f>
        <v>เสนอราคา 15600 บาท</v>
      </c>
      <c r="G12" s="24" t="str">
        <f>"ราคา "&amp;C11 &amp;" บาท"</f>
        <v>ราคา 15600 บาท</v>
      </c>
      <c r="H12" s="25" t="s">
        <v>12</v>
      </c>
      <c r="I12" s="25" t="s">
        <v>569</v>
      </c>
    </row>
    <row r="13" spans="1:12" s="5" customFormat="1" ht="18.75" customHeight="1" x14ac:dyDescent="0.2">
      <c r="A13" s="56">
        <v>5</v>
      </c>
      <c r="B13" s="62" t="s">
        <v>109</v>
      </c>
      <c r="C13" s="60">
        <v>3847</v>
      </c>
      <c r="D13" s="58">
        <f t="shared" ref="D13" si="4">C13</f>
        <v>3847</v>
      </c>
      <c r="E13" s="56" t="s">
        <v>10</v>
      </c>
      <c r="F13" s="6" t="s">
        <v>28</v>
      </c>
      <c r="G13" s="6" t="str">
        <f>F13</f>
        <v>ร้านกำไท้เฮงค้าไม้</v>
      </c>
      <c r="H13" s="20" t="s">
        <v>11</v>
      </c>
      <c r="I13" s="20" t="s">
        <v>218</v>
      </c>
    </row>
    <row r="14" spans="1:12" s="3" customFormat="1" ht="18.75" x14ac:dyDescent="0.3">
      <c r="A14" s="57"/>
      <c r="B14" s="63"/>
      <c r="C14" s="61"/>
      <c r="D14" s="59"/>
      <c r="E14" s="57"/>
      <c r="F14" s="8" t="str">
        <f>"เสนอ"&amp;G14</f>
        <v>เสนอราคา 3847 บาท</v>
      </c>
      <c r="G14" s="8" t="str">
        <f>"ราคา "&amp;C13 &amp;" บาท"</f>
        <v>ราคา 3847 บาท</v>
      </c>
      <c r="H14" s="9" t="s">
        <v>12</v>
      </c>
      <c r="I14" s="9" t="s">
        <v>569</v>
      </c>
    </row>
    <row r="15" spans="1:12" s="3" customFormat="1" ht="18.75" x14ac:dyDescent="0.3">
      <c r="A15" s="56">
        <v>6</v>
      </c>
      <c r="B15" s="62" t="s">
        <v>219</v>
      </c>
      <c r="C15" s="60">
        <v>57500</v>
      </c>
      <c r="D15" s="58">
        <f t="shared" ref="D15" si="5">C15</f>
        <v>57500</v>
      </c>
      <c r="E15" s="56" t="s">
        <v>10</v>
      </c>
      <c r="F15" s="6" t="s">
        <v>220</v>
      </c>
      <c r="G15" s="6" t="str">
        <f>F15</f>
        <v>บริษัท มะนาว ซัพพาย จำกัด</v>
      </c>
      <c r="H15" s="20" t="s">
        <v>11</v>
      </c>
      <c r="I15" s="20" t="s">
        <v>221</v>
      </c>
    </row>
    <row r="16" spans="1:12" s="3" customFormat="1" ht="18.75" x14ac:dyDescent="0.3">
      <c r="A16" s="57"/>
      <c r="B16" s="63"/>
      <c r="C16" s="61"/>
      <c r="D16" s="59"/>
      <c r="E16" s="57"/>
      <c r="F16" s="8" t="str">
        <f>"เสนอ"&amp;G16</f>
        <v>เสนอราคา 57500 บาท</v>
      </c>
      <c r="G16" s="8" t="str">
        <f>"ราคา "&amp;C15 &amp;" บาท"</f>
        <v>ราคา 57500 บาท</v>
      </c>
      <c r="H16" s="9" t="s">
        <v>12</v>
      </c>
      <c r="I16" s="9" t="s">
        <v>569</v>
      </c>
    </row>
    <row r="17" spans="1:9" s="5" customFormat="1" ht="18.75" customHeight="1" x14ac:dyDescent="0.3">
      <c r="A17" s="56">
        <v>7</v>
      </c>
      <c r="B17" s="62" t="s">
        <v>222</v>
      </c>
      <c r="C17" s="60">
        <v>1200</v>
      </c>
      <c r="D17" s="58">
        <f t="shared" ref="D17:D27" si="6">C17</f>
        <v>1200</v>
      </c>
      <c r="E17" s="56" t="s">
        <v>10</v>
      </c>
      <c r="F17" s="10" t="s">
        <v>215</v>
      </c>
      <c r="G17" s="6" t="str">
        <f>F17</f>
        <v>หจก.แสงตะวันอิควิปเม้นท์</v>
      </c>
      <c r="H17" s="20" t="s">
        <v>11</v>
      </c>
      <c r="I17" s="20" t="s">
        <v>223</v>
      </c>
    </row>
    <row r="18" spans="1:9" s="3" customFormat="1" ht="18.75" customHeight="1" x14ac:dyDescent="0.3">
      <c r="A18" s="57"/>
      <c r="B18" s="63"/>
      <c r="C18" s="61"/>
      <c r="D18" s="59"/>
      <c r="E18" s="57"/>
      <c r="F18" s="8" t="str">
        <f>"เสนอ"&amp;G18</f>
        <v>เสนอราคา 1200 บาท</v>
      </c>
      <c r="G18" s="8" t="str">
        <f>"ราคา "&amp;C17 &amp;" บาท"</f>
        <v>ราคา 1200 บาท</v>
      </c>
      <c r="H18" s="9" t="s">
        <v>12</v>
      </c>
      <c r="I18" s="9" t="s">
        <v>569</v>
      </c>
    </row>
    <row r="19" spans="1:9" s="3" customFormat="1" ht="18.75" customHeight="1" x14ac:dyDescent="0.3">
      <c r="A19" s="56">
        <v>8</v>
      </c>
      <c r="B19" s="62" t="s">
        <v>224</v>
      </c>
      <c r="C19" s="64">
        <v>90000</v>
      </c>
      <c r="D19" s="66">
        <f t="shared" si="6"/>
        <v>90000</v>
      </c>
      <c r="E19" s="56" t="s">
        <v>10</v>
      </c>
      <c r="F19" s="10" t="s">
        <v>225</v>
      </c>
      <c r="G19" s="6" t="str">
        <f>F19</f>
        <v>หจก.พีเอฟ เซฟตี้ กราฟฟิค แอนด์ไฟร์</v>
      </c>
      <c r="H19" s="20" t="s">
        <v>11</v>
      </c>
      <c r="I19" s="20" t="s">
        <v>226</v>
      </c>
    </row>
    <row r="20" spans="1:9" s="3" customFormat="1" ht="18.75" customHeight="1" x14ac:dyDescent="0.3">
      <c r="A20" s="57"/>
      <c r="B20" s="63"/>
      <c r="C20" s="65"/>
      <c r="D20" s="67"/>
      <c r="E20" s="57"/>
      <c r="F20" s="8" t="str">
        <f>"เสนอ"&amp;G20</f>
        <v>เสนอราคา 90000 บาท</v>
      </c>
      <c r="G20" s="8" t="str">
        <f>"ราคา "&amp;C19 &amp;" บาท"</f>
        <v>ราคา 90000 บาท</v>
      </c>
      <c r="H20" s="9" t="s">
        <v>12</v>
      </c>
      <c r="I20" s="9" t="s">
        <v>569</v>
      </c>
    </row>
    <row r="21" spans="1:9" s="5" customFormat="1" ht="18.75" customHeight="1" x14ac:dyDescent="0.3">
      <c r="A21" s="56">
        <v>9</v>
      </c>
      <c r="B21" s="62" t="s">
        <v>227</v>
      </c>
      <c r="C21" s="64">
        <v>5125</v>
      </c>
      <c r="D21" s="66">
        <f t="shared" si="6"/>
        <v>5125</v>
      </c>
      <c r="E21" s="56" t="s">
        <v>10</v>
      </c>
      <c r="F21" s="10" t="s">
        <v>19</v>
      </c>
      <c r="G21" s="6" t="str">
        <f>F21</f>
        <v>ร้านเมืองทองการไฟฟ้า 2019</v>
      </c>
      <c r="H21" s="20" t="s">
        <v>11</v>
      </c>
      <c r="I21" s="20" t="s">
        <v>228</v>
      </c>
    </row>
    <row r="22" spans="1:9" s="3" customFormat="1" ht="18.75" customHeight="1" x14ac:dyDescent="0.3">
      <c r="A22" s="57"/>
      <c r="B22" s="63"/>
      <c r="C22" s="65"/>
      <c r="D22" s="67"/>
      <c r="E22" s="57"/>
      <c r="F22" s="8" t="str">
        <f>"เสนอ"&amp;G22</f>
        <v>เสนอราคา 5125 บาท</v>
      </c>
      <c r="G22" s="8" t="str">
        <f>"ราคา "&amp;C21 &amp;" บาท"</f>
        <v>ราคา 5125 บาท</v>
      </c>
      <c r="H22" s="9" t="s">
        <v>12</v>
      </c>
      <c r="I22" s="9" t="s">
        <v>570</v>
      </c>
    </row>
    <row r="23" spans="1:9" s="3" customFormat="1" ht="18.75" customHeight="1" x14ac:dyDescent="0.3">
      <c r="A23" s="56">
        <v>10</v>
      </c>
      <c r="B23" s="62" t="s">
        <v>229</v>
      </c>
      <c r="C23" s="60">
        <v>42180</v>
      </c>
      <c r="D23" s="58">
        <f t="shared" si="6"/>
        <v>42180</v>
      </c>
      <c r="E23" s="56" t="s">
        <v>10</v>
      </c>
      <c r="F23" s="6" t="s">
        <v>30</v>
      </c>
      <c r="G23" s="6" t="str">
        <f>F23</f>
        <v>ร้านสัมพันธ์โอสถ</v>
      </c>
      <c r="H23" s="20" t="s">
        <v>11</v>
      </c>
      <c r="I23" s="20" t="s">
        <v>230</v>
      </c>
    </row>
    <row r="24" spans="1:9" s="3" customFormat="1" ht="18.75" customHeight="1" x14ac:dyDescent="0.3">
      <c r="A24" s="57"/>
      <c r="B24" s="63"/>
      <c r="C24" s="61"/>
      <c r="D24" s="59"/>
      <c r="E24" s="57"/>
      <c r="F24" s="8" t="str">
        <f>"เสนอ"&amp;G24</f>
        <v>เสนอราคา 42180 บาท</v>
      </c>
      <c r="G24" s="8" t="str">
        <f>"ราคา "&amp;C23 &amp;" บาท"</f>
        <v>ราคา 42180 บาท</v>
      </c>
      <c r="H24" s="9" t="s">
        <v>12</v>
      </c>
      <c r="I24" s="9" t="s">
        <v>570</v>
      </c>
    </row>
    <row r="25" spans="1:9" s="3" customFormat="1" ht="18.75" customHeight="1" x14ac:dyDescent="0.3">
      <c r="A25" s="56">
        <v>11</v>
      </c>
      <c r="B25" s="62" t="s">
        <v>231</v>
      </c>
      <c r="C25" s="60">
        <v>6200</v>
      </c>
      <c r="D25" s="58">
        <f t="shared" si="6"/>
        <v>6200</v>
      </c>
      <c r="E25" s="56" t="s">
        <v>10</v>
      </c>
      <c r="F25" s="6" t="s">
        <v>215</v>
      </c>
      <c r="G25" s="6" t="str">
        <f>F25</f>
        <v>หจก.แสงตะวันอิควิปเม้นท์</v>
      </c>
      <c r="H25" s="20" t="s">
        <v>11</v>
      </c>
      <c r="I25" s="20" t="s">
        <v>232</v>
      </c>
    </row>
    <row r="26" spans="1:9" s="3" customFormat="1" ht="18.75" customHeight="1" x14ac:dyDescent="0.3">
      <c r="A26" s="57"/>
      <c r="B26" s="63"/>
      <c r="C26" s="61"/>
      <c r="D26" s="59"/>
      <c r="E26" s="57"/>
      <c r="F26" s="8" t="str">
        <f>"เสนอ"&amp;G26</f>
        <v>เสนอราคา 6200 บาท</v>
      </c>
      <c r="G26" s="8" t="str">
        <f>"ราคา "&amp;C25 &amp;" บาท"</f>
        <v>ราคา 6200 บาท</v>
      </c>
      <c r="H26" s="9" t="s">
        <v>12</v>
      </c>
      <c r="I26" s="9" t="s">
        <v>570</v>
      </c>
    </row>
    <row r="27" spans="1:9" s="5" customFormat="1" ht="23.25" customHeight="1" x14ac:dyDescent="0.2">
      <c r="A27" s="56">
        <v>12</v>
      </c>
      <c r="B27" s="62" t="s">
        <v>233</v>
      </c>
      <c r="C27" s="60">
        <v>389000</v>
      </c>
      <c r="D27" s="58">
        <f t="shared" si="6"/>
        <v>389000</v>
      </c>
      <c r="E27" s="56" t="s">
        <v>10</v>
      </c>
      <c r="F27" s="6" t="s">
        <v>212</v>
      </c>
      <c r="G27" s="6" t="str">
        <f>F27</f>
        <v>น.ส.สายรุ้ง  ศรีหิรัญ</v>
      </c>
      <c r="H27" s="20" t="s">
        <v>11</v>
      </c>
      <c r="I27" s="20" t="s">
        <v>234</v>
      </c>
    </row>
    <row r="28" spans="1:9" s="3" customFormat="1" ht="17.25" customHeight="1" x14ac:dyDescent="0.3">
      <c r="A28" s="57"/>
      <c r="B28" s="63"/>
      <c r="C28" s="61"/>
      <c r="D28" s="59"/>
      <c r="E28" s="57"/>
      <c r="F28" s="18" t="str">
        <f>"เสนอ"&amp;G28</f>
        <v>เสนอราคา 389000 บาท</v>
      </c>
      <c r="G28" s="18" t="str">
        <f>"ราคา "&amp;C27 &amp;" บาท"</f>
        <v>ราคา 389000 บาท</v>
      </c>
      <c r="H28" s="18" t="s">
        <v>12</v>
      </c>
      <c r="I28" s="9" t="s">
        <v>571</v>
      </c>
    </row>
    <row r="29" spans="1:9" s="3" customFormat="1" ht="27" customHeight="1" x14ac:dyDescent="0.3">
      <c r="A29" s="56">
        <v>13</v>
      </c>
      <c r="B29" s="62" t="s">
        <v>180</v>
      </c>
      <c r="C29" s="60">
        <v>4500</v>
      </c>
      <c r="D29" s="58">
        <f t="shared" ref="D29:D31" si="7">C29</f>
        <v>4500</v>
      </c>
      <c r="E29" s="56" t="s">
        <v>10</v>
      </c>
      <c r="F29" s="6" t="s">
        <v>15</v>
      </c>
      <c r="G29" s="6" t="str">
        <f>F29</f>
        <v>ร้านซันอิเล็กทริก</v>
      </c>
      <c r="H29" s="20" t="s">
        <v>11</v>
      </c>
      <c r="I29" s="20" t="s">
        <v>235</v>
      </c>
    </row>
    <row r="30" spans="1:9" s="3" customFormat="1" ht="17.25" customHeight="1" x14ac:dyDescent="0.3">
      <c r="A30" s="57"/>
      <c r="B30" s="63"/>
      <c r="C30" s="61"/>
      <c r="D30" s="59"/>
      <c r="E30" s="57"/>
      <c r="F30" s="14" t="str">
        <f>"เสนอ"&amp;G30</f>
        <v>เสนอราคา 4500 บาท</v>
      </c>
      <c r="G30" s="14" t="str">
        <f>"ราคา "&amp;C29 &amp;" บาท"</f>
        <v>ราคา 4500 บาท</v>
      </c>
      <c r="H30" s="13" t="s">
        <v>12</v>
      </c>
      <c r="I30" s="9" t="s">
        <v>572</v>
      </c>
    </row>
    <row r="31" spans="1:9" s="5" customFormat="1" ht="19.5" customHeight="1" x14ac:dyDescent="0.2">
      <c r="A31" s="56">
        <v>14</v>
      </c>
      <c r="B31" s="62" t="s">
        <v>389</v>
      </c>
      <c r="C31" s="60">
        <v>840</v>
      </c>
      <c r="D31" s="58">
        <f t="shared" si="7"/>
        <v>840</v>
      </c>
      <c r="E31" s="56" t="s">
        <v>10</v>
      </c>
      <c r="F31" s="6" t="s">
        <v>39</v>
      </c>
      <c r="G31" s="6" t="str">
        <f>F31</f>
        <v>ร้านป้ายฟูไอเดีย</v>
      </c>
      <c r="H31" s="20" t="s">
        <v>11</v>
      </c>
      <c r="I31" s="20" t="s">
        <v>390</v>
      </c>
    </row>
    <row r="32" spans="1:9" s="15" customFormat="1" ht="21.75" customHeight="1" x14ac:dyDescent="0.3">
      <c r="A32" s="57"/>
      <c r="B32" s="63"/>
      <c r="C32" s="61"/>
      <c r="D32" s="59"/>
      <c r="E32" s="57"/>
      <c r="F32" s="14" t="str">
        <f>"เสนอ"&amp;G32</f>
        <v>เสนอราคา 840 บาท</v>
      </c>
      <c r="G32" s="8" t="str">
        <f>"ราคา "&amp;C31 &amp;" บาท"</f>
        <v>ราคา 840 บาท</v>
      </c>
      <c r="H32" s="9" t="s">
        <v>12</v>
      </c>
      <c r="I32" s="9" t="s">
        <v>391</v>
      </c>
    </row>
    <row r="33" spans="1:9" s="3" customFormat="1" ht="18.75" customHeight="1" x14ac:dyDescent="0.3">
      <c r="A33" s="56">
        <v>15</v>
      </c>
      <c r="B33" s="62" t="s">
        <v>392</v>
      </c>
      <c r="C33" s="60">
        <v>500</v>
      </c>
      <c r="D33" s="58">
        <v>500</v>
      </c>
      <c r="E33" s="56" t="s">
        <v>10</v>
      </c>
      <c r="F33" s="6" t="s">
        <v>201</v>
      </c>
      <c r="G33" s="6" t="str">
        <f>F33</f>
        <v>หจก.สตาร์กรุ๊ปฯ</v>
      </c>
      <c r="H33" s="20" t="s">
        <v>11</v>
      </c>
      <c r="I33" s="20" t="s">
        <v>393</v>
      </c>
    </row>
    <row r="34" spans="1:9" s="3" customFormat="1" ht="18.75" customHeight="1" x14ac:dyDescent="0.3">
      <c r="A34" s="57"/>
      <c r="B34" s="63"/>
      <c r="C34" s="61"/>
      <c r="D34" s="59"/>
      <c r="E34" s="57"/>
      <c r="F34" s="14" t="str">
        <f>"เสนอ"&amp;G34</f>
        <v>เสนอราคา 500 บาท</v>
      </c>
      <c r="G34" s="8" t="str">
        <f>"ราคา "&amp;C33 &amp;" บาท"</f>
        <v>ราคา 500 บาท</v>
      </c>
      <c r="H34" s="9" t="s">
        <v>12</v>
      </c>
      <c r="I34" s="9" t="s">
        <v>394</v>
      </c>
    </row>
    <row r="35" spans="1:9" ht="20.45" customHeight="1" x14ac:dyDescent="0.3">
      <c r="A35" s="56">
        <v>16</v>
      </c>
      <c r="B35" s="62" t="s">
        <v>395</v>
      </c>
      <c r="C35" s="60">
        <v>8000</v>
      </c>
      <c r="D35" s="58">
        <v>8000</v>
      </c>
      <c r="E35" s="56" t="s">
        <v>10</v>
      </c>
      <c r="F35" s="6" t="s">
        <v>396</v>
      </c>
      <c r="G35" s="6" t="str">
        <f>F35</f>
        <v>หจก.วิษณุทัวร์ จำกัด</v>
      </c>
      <c r="H35" s="20" t="s">
        <v>11</v>
      </c>
      <c r="I35" s="20" t="s">
        <v>397</v>
      </c>
    </row>
    <row r="36" spans="1:9" x14ac:dyDescent="0.3">
      <c r="A36" s="57"/>
      <c r="B36" s="63"/>
      <c r="C36" s="61"/>
      <c r="D36" s="59"/>
      <c r="E36" s="57"/>
      <c r="F36" s="8" t="str">
        <f>"เสนอ"&amp;G36</f>
        <v>เสนอราคา 8000 บาท</v>
      </c>
      <c r="G36" s="8" t="str">
        <f>"ราคา "&amp;C35 &amp;" บาท"</f>
        <v>ราคา 8000 บาท</v>
      </c>
      <c r="H36" s="9" t="s">
        <v>12</v>
      </c>
      <c r="I36" s="9" t="s">
        <v>398</v>
      </c>
    </row>
    <row r="37" spans="1:9" ht="20.45" customHeight="1" x14ac:dyDescent="0.3">
      <c r="A37" s="56">
        <v>17</v>
      </c>
      <c r="B37" s="62" t="s">
        <v>399</v>
      </c>
      <c r="C37" s="60">
        <v>1800</v>
      </c>
      <c r="D37" s="58">
        <v>1800</v>
      </c>
      <c r="E37" s="56" t="s">
        <v>10</v>
      </c>
      <c r="F37" s="6" t="s">
        <v>43</v>
      </c>
      <c r="G37" s="6" t="str">
        <f>F37</f>
        <v>นายสมพงษ์ ปาซ่อนกลิ่น</v>
      </c>
      <c r="H37" s="20" t="s">
        <v>11</v>
      </c>
      <c r="I37" s="20" t="s">
        <v>400</v>
      </c>
    </row>
    <row r="38" spans="1:9" x14ac:dyDescent="0.3">
      <c r="A38" s="57"/>
      <c r="B38" s="63"/>
      <c r="C38" s="61"/>
      <c r="D38" s="59"/>
      <c r="E38" s="57"/>
      <c r="F38" s="8" t="str">
        <f>"เสนอ"&amp;G38</f>
        <v>เสนอราคา 1800 บาท</v>
      </c>
      <c r="G38" s="8" t="str">
        <f>"ราคา "&amp;C37 &amp;" บาท"</f>
        <v>ราคา 1800 บาท</v>
      </c>
      <c r="H38" s="9" t="s">
        <v>12</v>
      </c>
      <c r="I38" s="9" t="s">
        <v>398</v>
      </c>
    </row>
    <row r="39" spans="1:9" ht="20.45" customHeight="1" x14ac:dyDescent="0.3">
      <c r="A39" s="56">
        <v>18</v>
      </c>
      <c r="B39" s="62" t="s">
        <v>401</v>
      </c>
      <c r="C39" s="60">
        <v>400</v>
      </c>
      <c r="D39" s="58">
        <v>400</v>
      </c>
      <c r="E39" s="56" t="s">
        <v>10</v>
      </c>
      <c r="F39" s="6" t="s">
        <v>39</v>
      </c>
      <c r="G39" s="6" t="str">
        <f>F39</f>
        <v>ร้านป้ายฟูไอเดีย</v>
      </c>
      <c r="H39" s="20" t="s">
        <v>11</v>
      </c>
      <c r="I39" s="20" t="s">
        <v>402</v>
      </c>
    </row>
    <row r="40" spans="1:9" x14ac:dyDescent="0.3">
      <c r="A40" s="57"/>
      <c r="B40" s="63"/>
      <c r="C40" s="61"/>
      <c r="D40" s="59"/>
      <c r="E40" s="57"/>
      <c r="F40" s="8" t="str">
        <f>"เสนอ"&amp;G40</f>
        <v>เสนอราคา 400 บาท</v>
      </c>
      <c r="G40" s="8" t="str">
        <f>"ราคา "&amp;C39 &amp;" บาท"</f>
        <v>ราคา 400 บาท</v>
      </c>
      <c r="H40" s="9" t="s">
        <v>12</v>
      </c>
      <c r="I40" s="9" t="s">
        <v>398</v>
      </c>
    </row>
    <row r="41" spans="1:9" ht="20.45" customHeight="1" x14ac:dyDescent="0.3">
      <c r="A41" s="56">
        <v>19</v>
      </c>
      <c r="B41" s="62" t="s">
        <v>403</v>
      </c>
      <c r="C41" s="60">
        <v>310</v>
      </c>
      <c r="D41" s="58">
        <v>310</v>
      </c>
      <c r="E41" s="56" t="s">
        <v>10</v>
      </c>
      <c r="F41" s="6" t="s">
        <v>43</v>
      </c>
      <c r="G41" s="6" t="str">
        <f>F41</f>
        <v>นายสมพงษ์ ปาซ่อนกลิ่น</v>
      </c>
      <c r="H41" s="20" t="s">
        <v>11</v>
      </c>
      <c r="I41" s="20" t="s">
        <v>404</v>
      </c>
    </row>
    <row r="42" spans="1:9" x14ac:dyDescent="0.3">
      <c r="A42" s="57"/>
      <c r="B42" s="63"/>
      <c r="C42" s="61"/>
      <c r="D42" s="59"/>
      <c r="E42" s="57"/>
      <c r="F42" s="8" t="str">
        <f>"เสนอ"&amp;G42</f>
        <v>เสนอราคา 310 บาท</v>
      </c>
      <c r="G42" s="8" t="str">
        <f>"ราคา "&amp;C41 &amp;" บาท"</f>
        <v>ราคา 310 บาท</v>
      </c>
      <c r="H42" s="9" t="s">
        <v>12</v>
      </c>
      <c r="I42" s="9" t="s">
        <v>398</v>
      </c>
    </row>
    <row r="43" spans="1:9" ht="35.25" customHeight="1" x14ac:dyDescent="0.3">
      <c r="A43" s="56">
        <v>20</v>
      </c>
      <c r="B43" s="62" t="s">
        <v>405</v>
      </c>
      <c r="C43" s="60">
        <v>2208</v>
      </c>
      <c r="D43" s="58">
        <v>2208</v>
      </c>
      <c r="E43" s="56" t="s">
        <v>10</v>
      </c>
      <c r="F43" s="45" t="s">
        <v>406</v>
      </c>
      <c r="G43" s="45" t="str">
        <f>F43</f>
        <v>บจ.เอ็น เจ แมซซีน เซสล์ แอนด์ เซอร์วิส จำกัด</v>
      </c>
      <c r="H43" s="35" t="s">
        <v>11</v>
      </c>
      <c r="I43" s="35" t="s">
        <v>407</v>
      </c>
    </row>
    <row r="44" spans="1:9" x14ac:dyDescent="0.3">
      <c r="A44" s="57"/>
      <c r="B44" s="63"/>
      <c r="C44" s="61"/>
      <c r="D44" s="59"/>
      <c r="E44" s="57"/>
      <c r="F44" s="8" t="str">
        <f>"เสนอ"&amp;G44</f>
        <v>เสนอราคา 2208 บาท</v>
      </c>
      <c r="G44" s="8" t="str">
        <f>"ราคา "&amp;C43 &amp;" บาท"</f>
        <v>ราคา 2208 บาท</v>
      </c>
      <c r="H44" s="9" t="s">
        <v>12</v>
      </c>
      <c r="I44" s="9" t="s">
        <v>408</v>
      </c>
    </row>
    <row r="45" spans="1:9" x14ac:dyDescent="0.3">
      <c r="A45" s="56">
        <v>21</v>
      </c>
      <c r="B45" s="62" t="s">
        <v>409</v>
      </c>
      <c r="C45" s="60">
        <v>1320</v>
      </c>
      <c r="D45" s="58">
        <v>1320</v>
      </c>
      <c r="E45" s="56" t="s">
        <v>10</v>
      </c>
      <c r="F45" s="6" t="s">
        <v>410</v>
      </c>
      <c r="G45" s="6" t="str">
        <f>F45</f>
        <v>บริษัท ฑิตชาฎา จำกัด</v>
      </c>
      <c r="H45" s="35" t="s">
        <v>11</v>
      </c>
      <c r="I45" s="35" t="s">
        <v>411</v>
      </c>
    </row>
    <row r="46" spans="1:9" x14ac:dyDescent="0.3">
      <c r="A46" s="57"/>
      <c r="B46" s="63"/>
      <c r="C46" s="61"/>
      <c r="D46" s="59"/>
      <c r="E46" s="57"/>
      <c r="F46" s="8" t="str">
        <f>"เสนอ"&amp;G46</f>
        <v>เสนอราคา 1320 บาท</v>
      </c>
      <c r="G46" s="8" t="str">
        <f>"ราคา "&amp;C45 &amp;" บาท"</f>
        <v>ราคา 1320 บาท</v>
      </c>
      <c r="H46" s="9" t="s">
        <v>12</v>
      </c>
      <c r="I46" s="9" t="s">
        <v>412</v>
      </c>
    </row>
    <row r="47" spans="1:9" ht="37.5" x14ac:dyDescent="0.3">
      <c r="A47" s="56">
        <v>22</v>
      </c>
      <c r="B47" s="62" t="s">
        <v>413</v>
      </c>
      <c r="C47" s="60">
        <v>15000</v>
      </c>
      <c r="D47" s="58">
        <v>15000</v>
      </c>
      <c r="E47" s="56" t="s">
        <v>10</v>
      </c>
      <c r="F47" s="6" t="s">
        <v>414</v>
      </c>
      <c r="G47" s="6" t="str">
        <f>F47</f>
        <v>มหาวิทยาลัยเทคโนโลยีราชมงคลสุวรรณภูมิ</v>
      </c>
      <c r="H47" s="35" t="s">
        <v>11</v>
      </c>
      <c r="I47" s="35" t="s">
        <v>415</v>
      </c>
    </row>
    <row r="48" spans="1:9" x14ac:dyDescent="0.3">
      <c r="A48" s="57"/>
      <c r="B48" s="63"/>
      <c r="C48" s="61"/>
      <c r="D48" s="59"/>
      <c r="E48" s="57"/>
      <c r="F48" s="18" t="str">
        <f>"เสนอ"&amp;G48</f>
        <v>เสนอราคา 15000 บาท</v>
      </c>
      <c r="G48" s="18" t="str">
        <f>"ราคา "&amp;C47 &amp;" บาท"</f>
        <v>ราคา 15000 บาท</v>
      </c>
      <c r="H48" s="18" t="s">
        <v>12</v>
      </c>
      <c r="I48" s="9" t="s">
        <v>416</v>
      </c>
    </row>
    <row r="49" spans="1:9" ht="37.5" x14ac:dyDescent="0.3">
      <c r="A49" s="56">
        <v>23</v>
      </c>
      <c r="B49" s="62" t="s">
        <v>440</v>
      </c>
      <c r="C49" s="60">
        <v>454000</v>
      </c>
      <c r="D49" s="58">
        <v>454000</v>
      </c>
      <c r="E49" s="56" t="s">
        <v>10</v>
      </c>
      <c r="F49" s="6" t="s">
        <v>441</v>
      </c>
      <c r="G49" s="6" t="str">
        <f>F49</f>
        <v>บริษัท เจทีพี ปู่สร้างเงิน คอนสรัคชั่น จำกัด</v>
      </c>
      <c r="H49" s="35" t="s">
        <v>11</v>
      </c>
      <c r="I49" s="35" t="s">
        <v>442</v>
      </c>
    </row>
    <row r="50" spans="1:9" x14ac:dyDescent="0.3">
      <c r="A50" s="57"/>
      <c r="B50" s="63"/>
      <c r="C50" s="61"/>
      <c r="D50" s="59"/>
      <c r="E50" s="57"/>
      <c r="F50" s="14" t="str">
        <f>"เสนอ"&amp;G50</f>
        <v>เสนอราคา 454000 บาท</v>
      </c>
      <c r="G50" s="14" t="str">
        <f>"ราคา "&amp;C49 &amp;" บาท"</f>
        <v>ราคา 454000 บาท</v>
      </c>
      <c r="H50" s="13" t="s">
        <v>12</v>
      </c>
      <c r="I50" s="9" t="s">
        <v>443</v>
      </c>
    </row>
    <row r="51" spans="1:9" x14ac:dyDescent="0.3">
      <c r="A51" s="56">
        <v>24</v>
      </c>
      <c r="B51" s="62" t="s">
        <v>444</v>
      </c>
      <c r="C51" s="60">
        <v>462000</v>
      </c>
      <c r="D51" s="58">
        <v>462000</v>
      </c>
      <c r="E51" s="56" t="s">
        <v>10</v>
      </c>
      <c r="F51" s="6" t="s">
        <v>212</v>
      </c>
      <c r="G51" s="6" t="str">
        <f>F51</f>
        <v>น.ส.สายรุ้ง  ศรีหิรัญ</v>
      </c>
      <c r="H51" s="35" t="s">
        <v>11</v>
      </c>
      <c r="I51" s="35" t="s">
        <v>445</v>
      </c>
    </row>
    <row r="52" spans="1:9" x14ac:dyDescent="0.3">
      <c r="A52" s="57"/>
      <c r="B52" s="63"/>
      <c r="C52" s="61"/>
      <c r="D52" s="59"/>
      <c r="E52" s="57"/>
      <c r="F52" s="14" t="str">
        <f>"เสนอ"&amp;G52</f>
        <v>เสนอราคา 462000 บาท</v>
      </c>
      <c r="G52" s="8" t="str">
        <f>"ราคา "&amp;C51 &amp;" บาท"</f>
        <v>ราคา 462000 บาท</v>
      </c>
      <c r="H52" s="9" t="s">
        <v>12</v>
      </c>
      <c r="I52" s="9" t="s">
        <v>446</v>
      </c>
    </row>
    <row r="53" spans="1:9" x14ac:dyDescent="0.3">
      <c r="A53" s="56">
        <v>25</v>
      </c>
      <c r="B53" s="62" t="s">
        <v>448</v>
      </c>
      <c r="C53" s="60">
        <v>227600</v>
      </c>
      <c r="D53" s="58">
        <v>227600</v>
      </c>
      <c r="E53" s="56" t="s">
        <v>10</v>
      </c>
      <c r="F53" s="6" t="s">
        <v>447</v>
      </c>
      <c r="G53" s="6" t="str">
        <f>F53</f>
        <v>นายอภิรักษ์ สุขันที</v>
      </c>
      <c r="H53" s="35" t="s">
        <v>11</v>
      </c>
      <c r="I53" s="35" t="s">
        <v>449</v>
      </c>
    </row>
    <row r="54" spans="1:9" x14ac:dyDescent="0.3">
      <c r="A54" s="57"/>
      <c r="B54" s="63"/>
      <c r="C54" s="61"/>
      <c r="D54" s="59"/>
      <c r="E54" s="57"/>
      <c r="F54" s="14" t="str">
        <f>"เสนอ"&amp;G54</f>
        <v>เสนอราคา 227600 บาท</v>
      </c>
      <c r="G54" s="8" t="str">
        <f>"ราคา "&amp;C53 &amp;" บาท"</f>
        <v>ราคา 227600 บาท</v>
      </c>
      <c r="H54" s="9" t="s">
        <v>12</v>
      </c>
      <c r="I54" s="9" t="s">
        <v>450</v>
      </c>
    </row>
  </sheetData>
  <mergeCells count="128">
    <mergeCell ref="A53:A54"/>
    <mergeCell ref="B53:B54"/>
    <mergeCell ref="C53:C54"/>
    <mergeCell ref="D53:D54"/>
    <mergeCell ref="E53:E54"/>
    <mergeCell ref="A51:A52"/>
    <mergeCell ref="B51:B52"/>
    <mergeCell ref="C51:C52"/>
    <mergeCell ref="D51:D52"/>
    <mergeCell ref="E51:E52"/>
    <mergeCell ref="A49:A50"/>
    <mergeCell ref="B49:B50"/>
    <mergeCell ref="C49:C50"/>
    <mergeCell ref="D49:D50"/>
    <mergeCell ref="E49:E50"/>
    <mergeCell ref="A47:A48"/>
    <mergeCell ref="B47:B48"/>
    <mergeCell ref="C47:C48"/>
    <mergeCell ref="D47:D48"/>
    <mergeCell ref="E47:E48"/>
    <mergeCell ref="A45:A46"/>
    <mergeCell ref="B45:B46"/>
    <mergeCell ref="C45:C46"/>
    <mergeCell ref="D45:D46"/>
    <mergeCell ref="E45:E46"/>
    <mergeCell ref="A43:A44"/>
    <mergeCell ref="B43:B44"/>
    <mergeCell ref="C43:C44"/>
    <mergeCell ref="D43:D44"/>
    <mergeCell ref="E43:E44"/>
    <mergeCell ref="A1:I1"/>
    <mergeCell ref="A2:I2"/>
    <mergeCell ref="A3:I3"/>
    <mergeCell ref="A5:A6"/>
    <mergeCell ref="B5:B6"/>
    <mergeCell ref="C5:C6"/>
    <mergeCell ref="D5:D6"/>
    <mergeCell ref="E5:E6"/>
    <mergeCell ref="A9:A10"/>
    <mergeCell ref="B9:B10"/>
    <mergeCell ref="C9:C10"/>
    <mergeCell ref="D9:D10"/>
    <mergeCell ref="E9:E10"/>
    <mergeCell ref="A7:A8"/>
    <mergeCell ref="B7:B8"/>
    <mergeCell ref="C7:C8"/>
    <mergeCell ref="D7:D8"/>
    <mergeCell ref="E7:E8"/>
    <mergeCell ref="A11:A12"/>
    <mergeCell ref="B11:B12"/>
    <mergeCell ref="C11:C12"/>
    <mergeCell ref="D11:D12"/>
    <mergeCell ref="E11:E12"/>
    <mergeCell ref="A41:A42"/>
    <mergeCell ref="B41:B42"/>
    <mergeCell ref="C41:C42"/>
    <mergeCell ref="D41:D42"/>
    <mergeCell ref="E41:E42"/>
    <mergeCell ref="A13:A14"/>
    <mergeCell ref="A15:A16"/>
    <mergeCell ref="B15:B16"/>
    <mergeCell ref="C15:C16"/>
    <mergeCell ref="D15:D16"/>
    <mergeCell ref="E15:E16"/>
    <mergeCell ref="B13:B14"/>
    <mergeCell ref="C13:C14"/>
    <mergeCell ref="D13:D14"/>
    <mergeCell ref="E13:E14"/>
    <mergeCell ref="A19:A20"/>
    <mergeCell ref="B19:B20"/>
    <mergeCell ref="C19:C20"/>
    <mergeCell ref="D19:D20"/>
    <mergeCell ref="E19:E20"/>
    <mergeCell ref="A17:A18"/>
    <mergeCell ref="B17:B18"/>
    <mergeCell ref="C17:C18"/>
    <mergeCell ref="D17:D18"/>
    <mergeCell ref="E17:E18"/>
    <mergeCell ref="A23:A24"/>
    <mergeCell ref="B23:B24"/>
    <mergeCell ref="C23:C24"/>
    <mergeCell ref="D23:D24"/>
    <mergeCell ref="E23:E24"/>
    <mergeCell ref="A21:A22"/>
    <mergeCell ref="B21:B22"/>
    <mergeCell ref="C21:C22"/>
    <mergeCell ref="D21:D22"/>
    <mergeCell ref="E21:E22"/>
    <mergeCell ref="A27:A28"/>
    <mergeCell ref="B27:B28"/>
    <mergeCell ref="C27:C28"/>
    <mergeCell ref="D27:D28"/>
    <mergeCell ref="E27:E28"/>
    <mergeCell ref="A25:A26"/>
    <mergeCell ref="B25:B26"/>
    <mergeCell ref="C25:C26"/>
    <mergeCell ref="D25:D26"/>
    <mergeCell ref="E25:E26"/>
    <mergeCell ref="A31:A32"/>
    <mergeCell ref="B31:B32"/>
    <mergeCell ref="C31:C32"/>
    <mergeCell ref="D31:D32"/>
    <mergeCell ref="E31:E32"/>
    <mergeCell ref="A29:A30"/>
    <mergeCell ref="B29:B30"/>
    <mergeCell ref="C29:C30"/>
    <mergeCell ref="D29:D30"/>
    <mergeCell ref="E29:E30"/>
    <mergeCell ref="A35:A36"/>
    <mergeCell ref="B35:B36"/>
    <mergeCell ref="C35:C36"/>
    <mergeCell ref="D35:D36"/>
    <mergeCell ref="E35:E36"/>
    <mergeCell ref="A33:A34"/>
    <mergeCell ref="B33:B34"/>
    <mergeCell ref="C33:C34"/>
    <mergeCell ref="D33:D34"/>
    <mergeCell ref="E33:E34"/>
    <mergeCell ref="A39:A40"/>
    <mergeCell ref="B39:B40"/>
    <mergeCell ref="C39:C40"/>
    <mergeCell ref="D39:D40"/>
    <mergeCell ref="E39:E40"/>
    <mergeCell ref="A37:A38"/>
    <mergeCell ref="B37:B38"/>
    <mergeCell ref="C37:C38"/>
    <mergeCell ref="D37:D38"/>
    <mergeCell ref="E37:E38"/>
  </mergeCells>
  <pageMargins left="0.19685039370078741" right="0.19685039370078741" top="0.59055118110236227" bottom="0.19685039370078741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BD940"/>
  </sheetPr>
  <dimension ref="A1:L21"/>
  <sheetViews>
    <sheetView view="pageBreakPreview" zoomScale="106" zoomScaleNormal="115" zoomScaleSheetLayoutView="106" workbookViewId="0">
      <selection sqref="A1:I19"/>
    </sheetView>
  </sheetViews>
  <sheetFormatPr defaultColWidth="9" defaultRowHeight="20.25" x14ac:dyDescent="0.3"/>
  <cols>
    <col min="1" max="1" width="5.25" style="4" customWidth="1"/>
    <col min="2" max="2" width="22.375" style="1" customWidth="1"/>
    <col min="3" max="3" width="12.25" style="1" customWidth="1"/>
    <col min="4" max="4" width="11.25" style="1" customWidth="1"/>
    <col min="5" max="5" width="12.5" style="1" bestFit="1" customWidth="1"/>
    <col min="6" max="6" width="22.125" style="1" bestFit="1" customWidth="1"/>
    <col min="7" max="7" width="20.125" style="1" customWidth="1"/>
    <col min="8" max="8" width="13.375" style="1" customWidth="1"/>
    <col min="9" max="9" width="15.125" style="1" bestFit="1" customWidth="1"/>
    <col min="10" max="10" width="9.25" style="1" bestFit="1" customWidth="1"/>
    <col min="11" max="16384" width="9" style="1"/>
  </cols>
  <sheetData>
    <row r="1" spans="1:12" x14ac:dyDescent="0.3">
      <c r="A1" s="55" t="s">
        <v>243</v>
      </c>
      <c r="B1" s="55"/>
      <c r="C1" s="55"/>
      <c r="D1" s="55"/>
      <c r="E1" s="55"/>
      <c r="F1" s="55"/>
      <c r="G1" s="55"/>
      <c r="H1" s="55"/>
      <c r="I1" s="55"/>
    </row>
    <row r="2" spans="1:12" x14ac:dyDescent="0.3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12" ht="21" thickBot="1" x14ac:dyDescent="0.35">
      <c r="A3" s="55" t="s">
        <v>244</v>
      </c>
      <c r="B3" s="55"/>
      <c r="C3" s="55"/>
      <c r="D3" s="55"/>
      <c r="E3" s="55"/>
      <c r="F3" s="55"/>
      <c r="G3" s="55"/>
      <c r="H3" s="55"/>
      <c r="I3" s="55"/>
    </row>
    <row r="4" spans="1:12" s="2" customFormat="1" ht="57.75" thickTop="1" thickBot="1" x14ac:dyDescent="0.25">
      <c r="A4" s="40" t="s">
        <v>1</v>
      </c>
      <c r="B4" s="40" t="s">
        <v>2</v>
      </c>
      <c r="C4" s="41" t="s">
        <v>3</v>
      </c>
      <c r="D4" s="40" t="s">
        <v>4</v>
      </c>
      <c r="E4" s="40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12" s="5" customFormat="1" ht="18.75" customHeight="1" thickTop="1" x14ac:dyDescent="0.2">
      <c r="A5" s="56">
        <v>1</v>
      </c>
      <c r="B5" s="32" t="s">
        <v>45</v>
      </c>
      <c r="C5" s="30">
        <v>5700</v>
      </c>
      <c r="D5" s="28">
        <v>5700</v>
      </c>
      <c r="E5" s="26" t="s">
        <v>10</v>
      </c>
      <c r="F5" s="6" t="s">
        <v>14</v>
      </c>
      <c r="G5" s="6" t="str">
        <f>F5</f>
        <v>หจก.แสงตะวัน อิควิปเมนท์</v>
      </c>
      <c r="H5" s="26" t="s">
        <v>11</v>
      </c>
      <c r="I5" s="26" t="s">
        <v>98</v>
      </c>
      <c r="K5" s="5" t="s">
        <v>534</v>
      </c>
      <c r="L5" s="5" t="s">
        <v>555</v>
      </c>
    </row>
    <row r="6" spans="1:12" s="3" customFormat="1" ht="18.75" x14ac:dyDescent="0.3">
      <c r="A6" s="57"/>
      <c r="B6" s="33"/>
      <c r="C6" s="31"/>
      <c r="D6" s="29"/>
      <c r="E6" s="27"/>
      <c r="F6" s="8" t="str">
        <f>"เสนอ"&amp;G6</f>
        <v>เสนอราคา 5700 บาท</v>
      </c>
      <c r="G6" s="8" t="str">
        <f>"ราคา "&amp;C5 &amp;" บาท"</f>
        <v>ราคา 5700 บาท</v>
      </c>
      <c r="H6" s="9" t="s">
        <v>12</v>
      </c>
      <c r="I6" s="9" t="s">
        <v>99</v>
      </c>
      <c r="J6" s="11"/>
      <c r="K6" s="11">
        <f>C5+C7+C9+C17</f>
        <v>83955</v>
      </c>
      <c r="L6" s="11">
        <f>C11+C13+C15</f>
        <v>7900</v>
      </c>
    </row>
    <row r="7" spans="1:12" s="3" customFormat="1" ht="24" customHeight="1" x14ac:dyDescent="0.3">
      <c r="A7" s="56">
        <v>2</v>
      </c>
      <c r="B7" s="62" t="s">
        <v>27</v>
      </c>
      <c r="C7" s="30">
        <v>7055</v>
      </c>
      <c r="D7" s="28">
        <v>7055</v>
      </c>
      <c r="E7" s="26" t="s">
        <v>10</v>
      </c>
      <c r="F7" s="6" t="s">
        <v>14</v>
      </c>
      <c r="G7" s="6" t="str">
        <f>F7</f>
        <v>หจก.แสงตะวัน อิควิปเมนท์</v>
      </c>
      <c r="H7" s="26" t="s">
        <v>11</v>
      </c>
      <c r="I7" s="26" t="s">
        <v>100</v>
      </c>
    </row>
    <row r="8" spans="1:12" s="3" customFormat="1" ht="18.75" x14ac:dyDescent="0.3">
      <c r="A8" s="57"/>
      <c r="B8" s="63"/>
      <c r="C8" s="31"/>
      <c r="D8" s="29"/>
      <c r="E8" s="27"/>
      <c r="F8" s="8" t="str">
        <f>"เสนอ"&amp;G8</f>
        <v>เสนอราคา 7055 บาท</v>
      </c>
      <c r="G8" s="8" t="str">
        <f>"ราคา "&amp;C7 &amp;" บาท"</f>
        <v>ราคา 7055 บาท</v>
      </c>
      <c r="H8" s="9" t="s">
        <v>12</v>
      </c>
      <c r="I8" s="9" t="s">
        <v>101</v>
      </c>
    </row>
    <row r="9" spans="1:12" s="5" customFormat="1" ht="18.75" customHeight="1" x14ac:dyDescent="0.3">
      <c r="A9" s="56">
        <v>3</v>
      </c>
      <c r="B9" s="62" t="s">
        <v>40</v>
      </c>
      <c r="C9" s="60">
        <v>56200</v>
      </c>
      <c r="D9" s="58">
        <v>56200</v>
      </c>
      <c r="E9" s="56" t="s">
        <v>10</v>
      </c>
      <c r="F9" s="10" t="s">
        <v>102</v>
      </c>
      <c r="G9" s="6" t="str">
        <f>F9</f>
        <v>บริษัท มะนาวซัพพลาย</v>
      </c>
      <c r="H9" s="26" t="s">
        <v>11</v>
      </c>
      <c r="I9" s="26" t="s">
        <v>103</v>
      </c>
    </row>
    <row r="10" spans="1:12" s="3" customFormat="1" ht="18.75" x14ac:dyDescent="0.3">
      <c r="A10" s="57"/>
      <c r="B10" s="63"/>
      <c r="C10" s="61"/>
      <c r="D10" s="59"/>
      <c r="E10" s="57"/>
      <c r="F10" s="8" t="str">
        <f>"เสนอ"&amp;G10</f>
        <v>เสนอราคา 56200 บาท</v>
      </c>
      <c r="G10" s="8" t="str">
        <f>"ราคา "&amp;C9 &amp;" บาท"</f>
        <v>ราคา 56200 บาท</v>
      </c>
      <c r="H10" s="9" t="s">
        <v>12</v>
      </c>
      <c r="I10" s="9" t="s">
        <v>104</v>
      </c>
    </row>
    <row r="11" spans="1:12" s="3" customFormat="1" ht="18.75" x14ac:dyDescent="0.3">
      <c r="A11" s="56">
        <v>4</v>
      </c>
      <c r="B11" s="62" t="s">
        <v>97</v>
      </c>
      <c r="C11" s="60">
        <v>2600</v>
      </c>
      <c r="D11" s="58">
        <f t="shared" ref="D11" si="0">C11</f>
        <v>2600</v>
      </c>
      <c r="E11" s="56" t="s">
        <v>10</v>
      </c>
      <c r="F11" s="10" t="s">
        <v>70</v>
      </c>
      <c r="G11" s="6" t="str">
        <f>F11</f>
        <v>บริษัท สุพรรณแอร์ จำกัด</v>
      </c>
      <c r="H11" s="26" t="s">
        <v>11</v>
      </c>
      <c r="I11" s="26" t="s">
        <v>71</v>
      </c>
    </row>
    <row r="12" spans="1:12" s="3" customFormat="1" ht="18.75" x14ac:dyDescent="0.3">
      <c r="A12" s="57"/>
      <c r="B12" s="63"/>
      <c r="C12" s="61"/>
      <c r="D12" s="59"/>
      <c r="E12" s="57"/>
      <c r="F12" s="8" t="str">
        <f>"เสนอ"&amp;G12</f>
        <v>เสนอราคา 2600 บาท</v>
      </c>
      <c r="G12" s="8" t="str">
        <f>"ราคา "&amp;C11 &amp;" บาท"</f>
        <v>ราคา 2600 บาท</v>
      </c>
      <c r="H12" s="9" t="s">
        <v>12</v>
      </c>
      <c r="I12" s="9" t="s">
        <v>239</v>
      </c>
    </row>
    <row r="13" spans="1:12" s="5" customFormat="1" ht="18.75" customHeight="1" x14ac:dyDescent="0.3">
      <c r="A13" s="56">
        <v>5</v>
      </c>
      <c r="B13" s="62" t="s">
        <v>236</v>
      </c>
      <c r="C13" s="60">
        <v>500</v>
      </c>
      <c r="D13" s="58">
        <f t="shared" ref="D13" si="1">C13</f>
        <v>500</v>
      </c>
      <c r="E13" s="56" t="s">
        <v>10</v>
      </c>
      <c r="F13" s="10" t="s">
        <v>15</v>
      </c>
      <c r="G13" s="6" t="str">
        <f>F13</f>
        <v>ร้านซันอิเล็กทริก</v>
      </c>
      <c r="H13" s="26" t="s">
        <v>11</v>
      </c>
      <c r="I13" s="26" t="s">
        <v>237</v>
      </c>
    </row>
    <row r="14" spans="1:12" s="3" customFormat="1" ht="18.75" x14ac:dyDescent="0.3">
      <c r="A14" s="57"/>
      <c r="B14" s="63"/>
      <c r="C14" s="61"/>
      <c r="D14" s="59"/>
      <c r="E14" s="57"/>
      <c r="F14" s="8" t="str">
        <f>"เสนอ"&amp;G14</f>
        <v>เสนอราคา 500 บาท</v>
      </c>
      <c r="G14" s="8" t="str">
        <f>"ราคา "&amp;C13 &amp;" บาท"</f>
        <v>ราคา 500 บาท</v>
      </c>
      <c r="H14" s="9" t="s">
        <v>12</v>
      </c>
      <c r="I14" s="9" t="s">
        <v>238</v>
      </c>
    </row>
    <row r="15" spans="1:12" s="3" customFormat="1" ht="18.75" x14ac:dyDescent="0.3">
      <c r="A15" s="56">
        <v>6</v>
      </c>
      <c r="B15" s="62" t="s">
        <v>240</v>
      </c>
      <c r="C15" s="60">
        <v>4800</v>
      </c>
      <c r="D15" s="58">
        <f t="shared" ref="D15" si="2">C15</f>
        <v>4800</v>
      </c>
      <c r="E15" s="56" t="s">
        <v>10</v>
      </c>
      <c r="F15" s="6" t="s">
        <v>51</v>
      </c>
      <c r="G15" s="6" t="str">
        <f>F15</f>
        <v>นายสมชาย โสภณ</v>
      </c>
      <c r="H15" s="7" t="s">
        <v>11</v>
      </c>
      <c r="I15" s="7" t="s">
        <v>241</v>
      </c>
    </row>
    <row r="16" spans="1:12" s="3" customFormat="1" ht="18.75" x14ac:dyDescent="0.3">
      <c r="A16" s="57"/>
      <c r="B16" s="63"/>
      <c r="C16" s="61"/>
      <c r="D16" s="59"/>
      <c r="E16" s="57"/>
      <c r="F16" s="8" t="str">
        <f>"เสนอ"&amp;G16</f>
        <v>เสนอราคา 4800 บาท</v>
      </c>
      <c r="G16" s="8" t="str">
        <f>"ราคา "&amp;C15 &amp;" บาท"</f>
        <v>ราคา 4800 บาท</v>
      </c>
      <c r="H16" s="9" t="s">
        <v>12</v>
      </c>
      <c r="I16" s="9" t="s">
        <v>242</v>
      </c>
    </row>
    <row r="17" spans="1:9" s="5" customFormat="1" ht="18.75" customHeight="1" x14ac:dyDescent="0.2">
      <c r="A17" s="56">
        <v>7</v>
      </c>
      <c r="B17" s="62" t="s">
        <v>545</v>
      </c>
      <c r="C17" s="60">
        <v>15000</v>
      </c>
      <c r="D17" s="58">
        <f t="shared" ref="D17" si="3">C17</f>
        <v>15000</v>
      </c>
      <c r="E17" s="56" t="s">
        <v>10</v>
      </c>
      <c r="F17" s="6" t="s">
        <v>16</v>
      </c>
      <c r="G17" s="6" t="str">
        <f>F17</f>
        <v>หจก.ดาวสะอาด 2011</v>
      </c>
      <c r="H17" s="36" t="s">
        <v>11</v>
      </c>
      <c r="I17" s="36" t="s">
        <v>550</v>
      </c>
    </row>
    <row r="18" spans="1:9" s="3" customFormat="1" ht="18.75" customHeight="1" x14ac:dyDescent="0.3">
      <c r="A18" s="57"/>
      <c r="B18" s="63"/>
      <c r="C18" s="61"/>
      <c r="D18" s="59"/>
      <c r="E18" s="57"/>
      <c r="F18" s="8" t="str">
        <f>"เสนอ"&amp;G18</f>
        <v>เสนอราคา 15000 บาท</v>
      </c>
      <c r="G18" s="8" t="str">
        <f>"ราคา "&amp;C17 &amp;" บาท"</f>
        <v>ราคา 15000 บาท</v>
      </c>
      <c r="H18" s="9" t="s">
        <v>12</v>
      </c>
      <c r="I18" s="9" t="s">
        <v>551</v>
      </c>
    </row>
    <row r="19" spans="1:9" x14ac:dyDescent="0.3">
      <c r="C19" s="16"/>
    </row>
    <row r="21" spans="1:9" x14ac:dyDescent="0.3">
      <c r="B21" s="12"/>
      <c r="C21" s="12"/>
      <c r="D21" s="12"/>
      <c r="E21" s="12"/>
    </row>
  </sheetData>
  <mergeCells count="31">
    <mergeCell ref="A1:I1"/>
    <mergeCell ref="A2:I2"/>
    <mergeCell ref="A3:I3"/>
    <mergeCell ref="A5:A6"/>
    <mergeCell ref="A9:A10"/>
    <mergeCell ref="B9:B10"/>
    <mergeCell ref="C9:C10"/>
    <mergeCell ref="D9:D10"/>
    <mergeCell ref="E9:E10"/>
    <mergeCell ref="A7:A8"/>
    <mergeCell ref="B7:B8"/>
    <mergeCell ref="A13:A14"/>
    <mergeCell ref="B13:B14"/>
    <mergeCell ref="C13:C14"/>
    <mergeCell ref="D13:D14"/>
    <mergeCell ref="E13:E14"/>
    <mergeCell ref="A11:A12"/>
    <mergeCell ref="B11:B12"/>
    <mergeCell ref="C11:C12"/>
    <mergeCell ref="D11:D12"/>
    <mergeCell ref="E11:E12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</mergeCells>
  <pageMargins left="0.19685039370078741" right="0.19685039370078741" top="0.59055118110236227" bottom="0.19685039370078741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BD940"/>
  </sheetPr>
  <dimension ref="A1:M15"/>
  <sheetViews>
    <sheetView view="pageBreakPreview" topLeftCell="D10" zoomScale="118" zoomScaleNormal="115" zoomScaleSheetLayoutView="118" workbookViewId="0">
      <selection activeCell="F22" sqref="F22"/>
    </sheetView>
  </sheetViews>
  <sheetFormatPr defaultColWidth="9" defaultRowHeight="20.25" x14ac:dyDescent="0.3"/>
  <cols>
    <col min="1" max="1" width="5.25" style="4" customWidth="1"/>
    <col min="2" max="2" width="22.375" style="1" customWidth="1"/>
    <col min="3" max="3" width="13" style="1" customWidth="1"/>
    <col min="4" max="4" width="11" style="1" customWidth="1"/>
    <col min="5" max="5" width="12.5" style="1" bestFit="1" customWidth="1"/>
    <col min="6" max="7" width="21" style="1" customWidth="1"/>
    <col min="8" max="8" width="13.375" style="1" customWidth="1"/>
    <col min="9" max="9" width="15.125" style="1" bestFit="1" customWidth="1"/>
    <col min="10" max="10" width="9.25" style="1" bestFit="1" customWidth="1"/>
    <col min="11" max="12" width="9" style="1"/>
    <col min="13" max="13" width="9.25" style="1" bestFit="1" customWidth="1"/>
    <col min="14" max="16384" width="9" style="1"/>
  </cols>
  <sheetData>
    <row r="1" spans="1:13" x14ac:dyDescent="0.3">
      <c r="A1" s="55" t="s">
        <v>245</v>
      </c>
      <c r="B1" s="55"/>
      <c r="C1" s="55"/>
      <c r="D1" s="55"/>
      <c r="E1" s="55"/>
      <c r="F1" s="55"/>
      <c r="G1" s="55"/>
      <c r="H1" s="55"/>
      <c r="I1" s="55"/>
    </row>
    <row r="2" spans="1:13" x14ac:dyDescent="0.3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13" x14ac:dyDescent="0.3">
      <c r="A3" s="55" t="s">
        <v>552</v>
      </c>
      <c r="B3" s="55"/>
      <c r="C3" s="55"/>
      <c r="D3" s="55"/>
      <c r="E3" s="55"/>
      <c r="F3" s="55"/>
      <c r="G3" s="55"/>
      <c r="H3" s="55"/>
      <c r="I3" s="55"/>
    </row>
    <row r="4" spans="1:13" s="2" customFormat="1" ht="56.25" x14ac:dyDescent="0.2">
      <c r="A4" s="43" t="s">
        <v>1</v>
      </c>
      <c r="B4" s="43" t="s">
        <v>2</v>
      </c>
      <c r="C4" s="43" t="s">
        <v>3</v>
      </c>
      <c r="D4" s="43" t="s">
        <v>4</v>
      </c>
      <c r="E4" s="43" t="s">
        <v>5</v>
      </c>
      <c r="F4" s="43" t="s">
        <v>6</v>
      </c>
      <c r="G4" s="43" t="s">
        <v>7</v>
      </c>
      <c r="H4" s="43" t="s">
        <v>8</v>
      </c>
      <c r="I4" s="43" t="s">
        <v>9</v>
      </c>
    </row>
    <row r="5" spans="1:13" s="5" customFormat="1" ht="18.75" customHeight="1" x14ac:dyDescent="0.2">
      <c r="A5" s="56">
        <v>1</v>
      </c>
      <c r="B5" s="62" t="s">
        <v>246</v>
      </c>
      <c r="C5" s="60">
        <v>5100</v>
      </c>
      <c r="D5" s="58">
        <f>C5</f>
        <v>5100</v>
      </c>
      <c r="E5" s="56" t="s">
        <v>10</v>
      </c>
      <c r="F5" s="6" t="s">
        <v>247</v>
      </c>
      <c r="G5" s="6" t="str">
        <f>F5</f>
        <v>ร้านสตาร์กรุ๊ป</v>
      </c>
      <c r="H5" s="7" t="s">
        <v>11</v>
      </c>
      <c r="I5" s="7" t="s">
        <v>248</v>
      </c>
      <c r="L5" s="5" t="s">
        <v>534</v>
      </c>
      <c r="M5" s="5" t="s">
        <v>555</v>
      </c>
    </row>
    <row r="6" spans="1:13" s="3" customFormat="1" ht="18.75" x14ac:dyDescent="0.3">
      <c r="A6" s="57"/>
      <c r="B6" s="63"/>
      <c r="C6" s="61"/>
      <c r="D6" s="59"/>
      <c r="E6" s="57"/>
      <c r="F6" s="17" t="str">
        <f>"เสนอ"&amp;G6</f>
        <v>เสนอราคา 5100 บาท</v>
      </c>
      <c r="G6" s="8" t="str">
        <f>"ราคา "&amp;C5 &amp;" บาท"</f>
        <v>ราคา 5100 บาท</v>
      </c>
      <c r="H6" s="9" t="s">
        <v>12</v>
      </c>
      <c r="I6" s="9" t="s">
        <v>249</v>
      </c>
      <c r="J6" s="11"/>
      <c r="L6" s="11">
        <f>C5+C7</f>
        <v>13500</v>
      </c>
      <c r="M6" s="11">
        <f>C9+C11</f>
        <v>931500</v>
      </c>
    </row>
    <row r="7" spans="1:13" s="3" customFormat="1" ht="18.75" x14ac:dyDescent="0.3">
      <c r="A7" s="56">
        <v>2</v>
      </c>
      <c r="B7" s="62" t="s">
        <v>250</v>
      </c>
      <c r="C7" s="60">
        <v>8400</v>
      </c>
      <c r="D7" s="58">
        <f t="shared" ref="D7" si="0">C7</f>
        <v>8400</v>
      </c>
      <c r="E7" s="56" t="s">
        <v>10</v>
      </c>
      <c r="F7" s="6" t="s">
        <v>247</v>
      </c>
      <c r="G7" s="6" t="str">
        <f>F7</f>
        <v>ร้านสตาร์กรุ๊ป</v>
      </c>
      <c r="H7" s="7" t="s">
        <v>11</v>
      </c>
      <c r="I7" s="7" t="s">
        <v>251</v>
      </c>
    </row>
    <row r="8" spans="1:13" s="3" customFormat="1" ht="18.75" x14ac:dyDescent="0.3">
      <c r="A8" s="57"/>
      <c r="B8" s="63"/>
      <c r="C8" s="61"/>
      <c r="D8" s="59"/>
      <c r="E8" s="57"/>
      <c r="F8" s="8" t="str">
        <f>"เสนอ"&amp;G8</f>
        <v>เสนอราคา 8400 บาท</v>
      </c>
      <c r="G8" s="8" t="str">
        <f>"ราคา "&amp;C7 &amp;" บาท"</f>
        <v>ราคา 8400 บาท</v>
      </c>
      <c r="H8" s="9" t="s">
        <v>12</v>
      </c>
      <c r="I8" s="9" t="s">
        <v>249</v>
      </c>
    </row>
    <row r="9" spans="1:13" s="5" customFormat="1" ht="18.75" customHeight="1" x14ac:dyDescent="0.2">
      <c r="A9" s="56">
        <v>3</v>
      </c>
      <c r="B9" s="62" t="s">
        <v>451</v>
      </c>
      <c r="C9" s="60">
        <v>442500</v>
      </c>
      <c r="D9" s="58">
        <v>442500</v>
      </c>
      <c r="E9" s="56" t="s">
        <v>10</v>
      </c>
      <c r="F9" s="6" t="s">
        <v>452</v>
      </c>
      <c r="G9" s="6" t="str">
        <f>F9</f>
        <v>บริษัท เอสพีพี ดิสทริบิวชั่น จำกัด</v>
      </c>
      <c r="H9" s="7" t="s">
        <v>11</v>
      </c>
      <c r="I9" s="7" t="s">
        <v>453</v>
      </c>
    </row>
    <row r="10" spans="1:13" s="3" customFormat="1" ht="18.75" x14ac:dyDescent="0.3">
      <c r="A10" s="57"/>
      <c r="B10" s="63"/>
      <c r="C10" s="61"/>
      <c r="D10" s="59"/>
      <c r="E10" s="57"/>
      <c r="F10" s="8" t="str">
        <f>"เสนอ"&amp;G10</f>
        <v>เสนอราคา 442500 บาท</v>
      </c>
      <c r="G10" s="8" t="str">
        <f>"ราคา "&amp;C9 &amp;" บาท"</f>
        <v>ราคา 442500 บาท</v>
      </c>
      <c r="H10" s="9" t="s">
        <v>12</v>
      </c>
      <c r="I10" s="9" t="s">
        <v>454</v>
      </c>
    </row>
    <row r="11" spans="1:13" s="3" customFormat="1" ht="24" customHeight="1" x14ac:dyDescent="0.3">
      <c r="A11" s="56">
        <v>4</v>
      </c>
      <c r="B11" s="62" t="s">
        <v>455</v>
      </c>
      <c r="C11" s="60">
        <v>489000</v>
      </c>
      <c r="D11" s="58">
        <v>489000</v>
      </c>
      <c r="E11" s="56" t="s">
        <v>10</v>
      </c>
      <c r="F11" s="44" t="s">
        <v>456</v>
      </c>
      <c r="G11" s="6" t="str">
        <f>F11</f>
        <v>บริษัท พงศ์พิมุกข์ คอร์ปอเรชั่น จำกัด</v>
      </c>
      <c r="H11" s="7" t="s">
        <v>11</v>
      </c>
      <c r="I11" s="7" t="s">
        <v>457</v>
      </c>
    </row>
    <row r="12" spans="1:13" s="3" customFormat="1" ht="26.25" customHeight="1" x14ac:dyDescent="0.3">
      <c r="A12" s="57"/>
      <c r="B12" s="63"/>
      <c r="C12" s="61"/>
      <c r="D12" s="59"/>
      <c r="E12" s="57"/>
      <c r="F12" s="8" t="str">
        <f>"เสนอ"&amp;G12</f>
        <v>เสนอราคา 489000 บาท</v>
      </c>
      <c r="G12" s="8" t="str">
        <f>"ราคา "&amp;C11 &amp;" บาท"</f>
        <v>ราคา 489000 บาท</v>
      </c>
      <c r="H12" s="9" t="s">
        <v>12</v>
      </c>
      <c r="I12" s="9" t="s">
        <v>458</v>
      </c>
    </row>
    <row r="13" spans="1:13" x14ac:dyDescent="0.3">
      <c r="C13" s="16"/>
    </row>
    <row r="15" spans="1:13" x14ac:dyDescent="0.3">
      <c r="B15" s="12"/>
      <c r="C15" s="12"/>
      <c r="D15" s="12"/>
      <c r="E15" s="12"/>
    </row>
  </sheetData>
  <mergeCells count="23">
    <mergeCell ref="A11:A12"/>
    <mergeCell ref="B11:B12"/>
    <mergeCell ref="C11:C12"/>
    <mergeCell ref="D11:D12"/>
    <mergeCell ref="E11:E12"/>
    <mergeCell ref="A7:A8"/>
    <mergeCell ref="B7:B8"/>
    <mergeCell ref="C7:C8"/>
    <mergeCell ref="D7:D8"/>
    <mergeCell ref="E7:E8"/>
    <mergeCell ref="A9:A10"/>
    <mergeCell ref="B9:B10"/>
    <mergeCell ref="C9:C10"/>
    <mergeCell ref="D9:D10"/>
    <mergeCell ref="E9:E10"/>
    <mergeCell ref="A1:I1"/>
    <mergeCell ref="A2:I2"/>
    <mergeCell ref="A3:I3"/>
    <mergeCell ref="A5:A6"/>
    <mergeCell ref="B5:B6"/>
    <mergeCell ref="C5:C6"/>
    <mergeCell ref="D5:D6"/>
    <mergeCell ref="E5:E6"/>
  </mergeCells>
  <pageMargins left="0.19685039370078741" right="0.19685039370078741" top="0.59055118110236227" bottom="0.19685039370078741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BD940"/>
  </sheetPr>
  <dimension ref="A1:M49"/>
  <sheetViews>
    <sheetView view="pageBreakPreview" topLeftCell="C1" zoomScaleNormal="115" zoomScaleSheetLayoutView="100" workbookViewId="0">
      <selection activeCell="K4" sqref="K4:M6"/>
    </sheetView>
  </sheetViews>
  <sheetFormatPr defaultColWidth="9" defaultRowHeight="20.25" x14ac:dyDescent="0.3"/>
  <cols>
    <col min="1" max="1" width="5.25" style="4" customWidth="1"/>
    <col min="2" max="2" width="23.125" style="1" customWidth="1"/>
    <col min="3" max="3" width="12.25" style="1" customWidth="1"/>
    <col min="4" max="4" width="12.25" style="1" bestFit="1" customWidth="1"/>
    <col min="5" max="5" width="11.75" style="1" customWidth="1"/>
    <col min="6" max="6" width="20.25" style="1" customWidth="1"/>
    <col min="7" max="7" width="20.625" style="1" customWidth="1"/>
    <col min="8" max="8" width="13.375" style="1" customWidth="1"/>
    <col min="9" max="9" width="15.125" style="1" bestFit="1" customWidth="1"/>
    <col min="10" max="11" width="9.25" style="1" bestFit="1" customWidth="1"/>
    <col min="12" max="12" width="11.875" style="1" bestFit="1" customWidth="1"/>
    <col min="13" max="13" width="10.75" style="1" bestFit="1" customWidth="1"/>
    <col min="14" max="16384" width="9" style="1"/>
  </cols>
  <sheetData>
    <row r="1" spans="1:13" x14ac:dyDescent="0.3">
      <c r="A1" s="55" t="s">
        <v>553</v>
      </c>
      <c r="B1" s="55"/>
      <c r="C1" s="55"/>
      <c r="D1" s="55"/>
      <c r="E1" s="55"/>
      <c r="F1" s="55"/>
      <c r="G1" s="55"/>
      <c r="H1" s="55"/>
      <c r="I1" s="55"/>
    </row>
    <row r="2" spans="1:13" x14ac:dyDescent="0.3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13" x14ac:dyDescent="0.3">
      <c r="A3" s="55" t="s">
        <v>554</v>
      </c>
      <c r="B3" s="55"/>
      <c r="C3" s="55"/>
      <c r="D3" s="55"/>
      <c r="E3" s="55"/>
      <c r="F3" s="55"/>
      <c r="G3" s="55"/>
      <c r="H3" s="55"/>
      <c r="I3" s="55"/>
    </row>
    <row r="4" spans="1:13" s="2" customFormat="1" ht="56.25" x14ac:dyDescent="0.2">
      <c r="A4" s="38" t="s">
        <v>1</v>
      </c>
      <c r="B4" s="38" t="s">
        <v>2</v>
      </c>
      <c r="C4" s="39" t="s">
        <v>3</v>
      </c>
      <c r="D4" s="38" t="s">
        <v>4</v>
      </c>
      <c r="E4" s="38" t="s">
        <v>5</v>
      </c>
      <c r="F4" s="38" t="s">
        <v>6</v>
      </c>
      <c r="G4" s="38" t="s">
        <v>7</v>
      </c>
      <c r="H4" s="38" t="s">
        <v>8</v>
      </c>
      <c r="I4" s="38" t="s">
        <v>9</v>
      </c>
    </row>
    <row r="5" spans="1:13" s="5" customFormat="1" ht="26.25" customHeight="1" x14ac:dyDescent="0.3">
      <c r="A5" s="70">
        <v>1</v>
      </c>
      <c r="B5" s="68" t="s">
        <v>72</v>
      </c>
      <c r="C5" s="60">
        <v>1666000</v>
      </c>
      <c r="D5" s="58">
        <v>1720313.68</v>
      </c>
      <c r="E5" s="56" t="s">
        <v>73</v>
      </c>
      <c r="F5" s="10" t="s">
        <v>74</v>
      </c>
      <c r="G5" s="6" t="str">
        <f>F5</f>
        <v>บริษัท พีเคเอ็มพัฒนา 19 จำกัด</v>
      </c>
      <c r="H5" s="37" t="s">
        <v>11</v>
      </c>
      <c r="I5" s="37" t="s">
        <v>75</v>
      </c>
    </row>
    <row r="6" spans="1:13" s="3" customFormat="1" ht="21.75" customHeight="1" x14ac:dyDescent="0.3">
      <c r="A6" s="71"/>
      <c r="B6" s="69"/>
      <c r="C6" s="72"/>
      <c r="D6" s="73"/>
      <c r="E6" s="74"/>
      <c r="F6" s="49" t="s">
        <v>573</v>
      </c>
      <c r="G6" s="49" t="s">
        <v>574</v>
      </c>
      <c r="H6" s="50" t="s">
        <v>12</v>
      </c>
      <c r="I6" s="50" t="s">
        <v>556</v>
      </c>
      <c r="J6" s="11"/>
      <c r="K6" s="11"/>
      <c r="L6" s="52"/>
      <c r="M6" s="11"/>
    </row>
    <row r="7" spans="1:13" s="3" customFormat="1" ht="23.25" customHeight="1" x14ac:dyDescent="0.3">
      <c r="A7" s="71"/>
      <c r="B7" s="69"/>
      <c r="C7" s="47"/>
      <c r="D7" s="48"/>
      <c r="E7" s="46"/>
      <c r="F7" s="49" t="s">
        <v>575</v>
      </c>
      <c r="G7" s="49"/>
      <c r="H7" s="50"/>
      <c r="I7" s="50"/>
      <c r="J7" s="11"/>
      <c r="K7" s="11"/>
      <c r="M7" s="11"/>
    </row>
    <row r="8" spans="1:13" s="3" customFormat="1" ht="24" customHeight="1" x14ac:dyDescent="0.3">
      <c r="A8" s="71"/>
      <c r="B8" s="69"/>
      <c r="C8" s="47"/>
      <c r="D8" s="48"/>
      <c r="E8" s="46"/>
      <c r="F8" s="49" t="s">
        <v>576</v>
      </c>
      <c r="G8" s="49"/>
      <c r="H8" s="50"/>
      <c r="I8" s="50"/>
      <c r="J8" s="11"/>
      <c r="K8" s="11"/>
      <c r="M8" s="11"/>
    </row>
    <row r="9" spans="1:13" s="3" customFormat="1" ht="37.5" customHeight="1" x14ac:dyDescent="0.3">
      <c r="A9" s="71"/>
      <c r="B9" s="69"/>
      <c r="C9" s="47"/>
      <c r="D9" s="48"/>
      <c r="E9" s="46"/>
      <c r="F9" s="51" t="s">
        <v>577</v>
      </c>
      <c r="G9" s="49"/>
      <c r="H9" s="50"/>
      <c r="I9" s="50"/>
      <c r="J9" s="11"/>
      <c r="K9" s="11"/>
      <c r="M9" s="11"/>
    </row>
    <row r="10" spans="1:13" s="3" customFormat="1" ht="21.75" customHeight="1" x14ac:dyDescent="0.3">
      <c r="A10" s="71"/>
      <c r="B10" s="69"/>
      <c r="C10" s="47"/>
      <c r="D10" s="48"/>
      <c r="E10" s="46"/>
      <c r="F10" s="49" t="s">
        <v>578</v>
      </c>
      <c r="G10" s="49"/>
      <c r="H10" s="50"/>
      <c r="I10" s="50"/>
      <c r="J10" s="11"/>
      <c r="K10" s="11"/>
      <c r="M10" s="11"/>
    </row>
    <row r="11" spans="1:13" s="3" customFormat="1" ht="21.95" customHeight="1" x14ac:dyDescent="0.3">
      <c r="A11" s="56">
        <v>2</v>
      </c>
      <c r="B11" s="62" t="s">
        <v>33</v>
      </c>
      <c r="C11" s="60">
        <v>24100</v>
      </c>
      <c r="D11" s="58">
        <f t="shared" ref="D11" si="0">C11</f>
        <v>24100</v>
      </c>
      <c r="E11" s="56" t="s">
        <v>10</v>
      </c>
      <c r="F11" s="6" t="s">
        <v>14</v>
      </c>
      <c r="G11" s="6" t="str">
        <f>F11</f>
        <v>หจก.แสงตะวัน อิควิปเมนท์</v>
      </c>
      <c r="H11" s="7" t="s">
        <v>11</v>
      </c>
      <c r="I11" s="7" t="s">
        <v>105</v>
      </c>
    </row>
    <row r="12" spans="1:13" s="3" customFormat="1" ht="21.95" customHeight="1" x14ac:dyDescent="0.3">
      <c r="A12" s="57"/>
      <c r="B12" s="63"/>
      <c r="C12" s="61"/>
      <c r="D12" s="59"/>
      <c r="E12" s="57"/>
      <c r="F12" s="8" t="str">
        <f>"เสนอ"&amp;G12</f>
        <v>เสนอราคา 24100 บาท</v>
      </c>
      <c r="G12" s="8" t="str">
        <f>"ราคา "&amp;C11 &amp;" บาท"</f>
        <v>ราคา 24100 บาท</v>
      </c>
      <c r="H12" s="9" t="s">
        <v>12</v>
      </c>
      <c r="I12" s="9" t="s">
        <v>257</v>
      </c>
    </row>
    <row r="13" spans="1:13" s="5" customFormat="1" ht="21.95" customHeight="1" x14ac:dyDescent="0.3">
      <c r="A13" s="56">
        <v>3</v>
      </c>
      <c r="B13" s="62" t="s">
        <v>32</v>
      </c>
      <c r="C13" s="60">
        <v>5710</v>
      </c>
      <c r="D13" s="58">
        <f t="shared" ref="D13" si="1">C13</f>
        <v>5710</v>
      </c>
      <c r="E13" s="56" t="s">
        <v>10</v>
      </c>
      <c r="F13" s="10" t="s">
        <v>15</v>
      </c>
      <c r="G13" s="6" t="str">
        <f>F13</f>
        <v>ร้านซันอิเล็กทริก</v>
      </c>
      <c r="H13" s="26" t="s">
        <v>11</v>
      </c>
      <c r="I13" s="26" t="s">
        <v>106</v>
      </c>
    </row>
    <row r="14" spans="1:13" s="3" customFormat="1" ht="21.95" customHeight="1" x14ac:dyDescent="0.3">
      <c r="A14" s="57"/>
      <c r="B14" s="63"/>
      <c r="C14" s="61"/>
      <c r="D14" s="59"/>
      <c r="E14" s="57"/>
      <c r="F14" s="8" t="str">
        <f>"เสนอ"&amp;G14</f>
        <v>เสนอราคา 5710 บาท</v>
      </c>
      <c r="G14" s="8" t="str">
        <f>"ราคา "&amp;C13 &amp;" บาท"</f>
        <v>ราคา 5710 บาท</v>
      </c>
      <c r="H14" s="9" t="s">
        <v>12</v>
      </c>
      <c r="I14" s="9" t="s">
        <v>269</v>
      </c>
    </row>
    <row r="15" spans="1:13" s="3" customFormat="1" ht="21.95" customHeight="1" x14ac:dyDescent="0.3">
      <c r="A15" s="56">
        <v>4</v>
      </c>
      <c r="B15" s="62" t="s">
        <v>107</v>
      </c>
      <c r="C15" s="60">
        <v>8664</v>
      </c>
      <c r="D15" s="58">
        <f t="shared" ref="D15" si="2">C15</f>
        <v>8664</v>
      </c>
      <c r="E15" s="56" t="s">
        <v>10</v>
      </c>
      <c r="F15" s="10" t="s">
        <v>14</v>
      </c>
      <c r="G15" s="6" t="str">
        <f>F15</f>
        <v>หจก.แสงตะวัน อิควิปเมนท์</v>
      </c>
      <c r="H15" s="26" t="s">
        <v>11</v>
      </c>
      <c r="I15" s="26" t="s">
        <v>108</v>
      </c>
    </row>
    <row r="16" spans="1:13" s="3" customFormat="1" ht="21.95" customHeight="1" x14ac:dyDescent="0.3">
      <c r="A16" s="57"/>
      <c r="B16" s="63"/>
      <c r="C16" s="61"/>
      <c r="D16" s="59"/>
      <c r="E16" s="57"/>
      <c r="F16" s="8" t="str">
        <f>"เสนอ"&amp;G16</f>
        <v>เสนอราคา 8664 บาท</v>
      </c>
      <c r="G16" s="8" t="str">
        <f>"ราคา "&amp;C15 &amp;" บาท"</f>
        <v>ราคา 8664 บาท</v>
      </c>
      <c r="H16" s="9" t="s">
        <v>12</v>
      </c>
      <c r="I16" s="9" t="s">
        <v>269</v>
      </c>
    </row>
    <row r="17" spans="1:9" s="5" customFormat="1" ht="21.95" customHeight="1" x14ac:dyDescent="0.2">
      <c r="A17" s="56">
        <v>5</v>
      </c>
      <c r="B17" s="62" t="s">
        <v>109</v>
      </c>
      <c r="C17" s="60">
        <v>16516</v>
      </c>
      <c r="D17" s="58">
        <f t="shared" ref="D17" si="3">C17</f>
        <v>16516</v>
      </c>
      <c r="E17" s="56" t="s">
        <v>10</v>
      </c>
      <c r="F17" s="6" t="s">
        <v>28</v>
      </c>
      <c r="G17" s="6" t="str">
        <f>F17</f>
        <v>ร้านกำไท้เฮงค้าไม้</v>
      </c>
      <c r="H17" s="7" t="s">
        <v>11</v>
      </c>
      <c r="I17" s="7" t="s">
        <v>110</v>
      </c>
    </row>
    <row r="18" spans="1:9" s="3" customFormat="1" ht="21.95" customHeight="1" x14ac:dyDescent="0.3">
      <c r="A18" s="57"/>
      <c r="B18" s="63"/>
      <c r="C18" s="61"/>
      <c r="D18" s="59"/>
      <c r="E18" s="57"/>
      <c r="F18" s="8" t="str">
        <f>"เสนอ"&amp;G18</f>
        <v>เสนอราคา 16516 บาท</v>
      </c>
      <c r="G18" s="8" t="str">
        <f>"ราคา "&amp;C17 &amp;" บาท"</f>
        <v>ราคา 16516 บาท</v>
      </c>
      <c r="H18" s="9" t="s">
        <v>12</v>
      </c>
      <c r="I18" s="9" t="s">
        <v>556</v>
      </c>
    </row>
    <row r="19" spans="1:9" s="3" customFormat="1" ht="21.95" customHeight="1" x14ac:dyDescent="0.3">
      <c r="A19" s="56">
        <v>6</v>
      </c>
      <c r="B19" s="62" t="s">
        <v>111</v>
      </c>
      <c r="C19" s="60">
        <v>5880</v>
      </c>
      <c r="D19" s="58">
        <f t="shared" ref="D19" si="4">C19</f>
        <v>5880</v>
      </c>
      <c r="E19" s="56" t="s">
        <v>10</v>
      </c>
      <c r="F19" s="6" t="s">
        <v>14</v>
      </c>
      <c r="G19" s="6" t="str">
        <f>F19</f>
        <v>หจก.แสงตะวัน อิควิปเมนท์</v>
      </c>
      <c r="H19" s="7" t="s">
        <v>11</v>
      </c>
      <c r="I19" s="7" t="s">
        <v>112</v>
      </c>
    </row>
    <row r="20" spans="1:9" s="3" customFormat="1" ht="21.95" customHeight="1" x14ac:dyDescent="0.3">
      <c r="A20" s="57"/>
      <c r="B20" s="63"/>
      <c r="C20" s="61"/>
      <c r="D20" s="59"/>
      <c r="E20" s="57"/>
      <c r="F20" s="8" t="str">
        <f>"เสนอ"&amp;G20</f>
        <v>เสนอราคา 5880 บาท</v>
      </c>
      <c r="G20" s="8" t="str">
        <f>"ราคา "&amp;C19 &amp;" บาท"</f>
        <v>ราคา 5880 บาท</v>
      </c>
      <c r="H20" s="9" t="s">
        <v>12</v>
      </c>
      <c r="I20" s="9" t="s">
        <v>556</v>
      </c>
    </row>
    <row r="21" spans="1:9" s="5" customFormat="1" ht="21.95" customHeight="1" x14ac:dyDescent="0.3">
      <c r="A21" s="56">
        <v>7</v>
      </c>
      <c r="B21" s="62" t="s">
        <v>113</v>
      </c>
      <c r="C21" s="60">
        <v>7575</v>
      </c>
      <c r="D21" s="58">
        <f t="shared" ref="D21:D43" si="5">C21</f>
        <v>7575</v>
      </c>
      <c r="E21" s="56" t="s">
        <v>10</v>
      </c>
      <c r="F21" s="10" t="s">
        <v>14</v>
      </c>
      <c r="G21" s="6" t="str">
        <f>F21</f>
        <v>หจก.แสงตะวัน อิควิปเมนท์</v>
      </c>
      <c r="H21" s="7" t="s">
        <v>11</v>
      </c>
      <c r="I21" s="7" t="s">
        <v>114</v>
      </c>
    </row>
    <row r="22" spans="1:9" s="3" customFormat="1" ht="21.95" customHeight="1" x14ac:dyDescent="0.3">
      <c r="A22" s="57"/>
      <c r="B22" s="63"/>
      <c r="C22" s="61"/>
      <c r="D22" s="59"/>
      <c r="E22" s="57"/>
      <c r="F22" s="8" t="str">
        <f>"เสนอ"&amp;G22</f>
        <v>เสนอราคา 7575 บาท</v>
      </c>
      <c r="G22" s="8" t="str">
        <f>"ราคา "&amp;C21 &amp;" บาท"</f>
        <v>ราคา 7575 บาท</v>
      </c>
      <c r="H22" s="9" t="s">
        <v>12</v>
      </c>
      <c r="I22" s="9" t="s">
        <v>556</v>
      </c>
    </row>
    <row r="23" spans="1:9" s="3" customFormat="1" ht="21.95" customHeight="1" x14ac:dyDescent="0.3">
      <c r="A23" s="56">
        <v>8</v>
      </c>
      <c r="B23" s="75" t="s">
        <v>252</v>
      </c>
      <c r="C23" s="64">
        <v>9243.5300000000007</v>
      </c>
      <c r="D23" s="66">
        <f t="shared" si="5"/>
        <v>9243.5300000000007</v>
      </c>
      <c r="E23" s="56" t="s">
        <v>10</v>
      </c>
      <c r="F23" s="6" t="s">
        <v>253</v>
      </c>
      <c r="G23" s="6" t="str">
        <f>F23</f>
        <v>บริษัท วิระยะประกันภัย จำกัด</v>
      </c>
      <c r="H23" s="7" t="s">
        <v>11</v>
      </c>
      <c r="I23" s="7" t="s">
        <v>254</v>
      </c>
    </row>
    <row r="24" spans="1:9" s="3" customFormat="1" ht="21.95" customHeight="1" x14ac:dyDescent="0.3">
      <c r="A24" s="57"/>
      <c r="B24" s="76"/>
      <c r="C24" s="65"/>
      <c r="D24" s="67"/>
      <c r="E24" s="57"/>
      <c r="F24" s="8" t="str">
        <f>"เสนอ"&amp;G24</f>
        <v>เสนอราคา 9243.53 บาท</v>
      </c>
      <c r="G24" s="8" t="str">
        <f>"ราคา "&amp;C23 &amp;" บาท"</f>
        <v>ราคา 9243.53 บาท</v>
      </c>
      <c r="H24" s="9" t="s">
        <v>12</v>
      </c>
      <c r="I24" s="9" t="s">
        <v>255</v>
      </c>
    </row>
    <row r="25" spans="1:9" s="5" customFormat="1" ht="21.95" customHeight="1" x14ac:dyDescent="0.2">
      <c r="A25" s="56">
        <v>9</v>
      </c>
      <c r="B25" s="62" t="s">
        <v>36</v>
      </c>
      <c r="C25" s="60">
        <v>2000</v>
      </c>
      <c r="D25" s="58">
        <f t="shared" si="5"/>
        <v>2000</v>
      </c>
      <c r="E25" s="56" t="s">
        <v>10</v>
      </c>
      <c r="F25" s="6" t="s">
        <v>39</v>
      </c>
      <c r="G25" s="6" t="str">
        <f>F25</f>
        <v>ร้านป้ายฟูไอเดีย</v>
      </c>
      <c r="H25" s="7" t="s">
        <v>11</v>
      </c>
      <c r="I25" s="7" t="s">
        <v>256</v>
      </c>
    </row>
    <row r="26" spans="1:9" s="3" customFormat="1" ht="21.95" customHeight="1" x14ac:dyDescent="0.3">
      <c r="A26" s="57"/>
      <c r="B26" s="63"/>
      <c r="C26" s="61"/>
      <c r="D26" s="59"/>
      <c r="E26" s="57"/>
      <c r="F26" s="8" t="str">
        <f>"เสนอ"&amp;G26</f>
        <v>เสนอราคา 2000 บาท</v>
      </c>
      <c r="G26" s="8" t="str">
        <f>"ราคา "&amp;C25 &amp;" บาท"</f>
        <v>ราคา 2000 บาท</v>
      </c>
      <c r="H26" s="9" t="s">
        <v>12</v>
      </c>
      <c r="I26" s="9" t="s">
        <v>257</v>
      </c>
    </row>
    <row r="27" spans="1:9" s="3" customFormat="1" ht="21.95" customHeight="1" x14ac:dyDescent="0.3">
      <c r="A27" s="56">
        <v>10</v>
      </c>
      <c r="B27" s="62" t="s">
        <v>258</v>
      </c>
      <c r="C27" s="60">
        <v>1500</v>
      </c>
      <c r="D27" s="58">
        <f t="shared" si="5"/>
        <v>1500</v>
      </c>
      <c r="E27" s="56" t="s">
        <v>10</v>
      </c>
      <c r="F27" s="6" t="s">
        <v>35</v>
      </c>
      <c r="G27" s="6" t="str">
        <f>F27</f>
        <v>นายรพีพงษ์ ปรีชาสิทธิพร</v>
      </c>
      <c r="H27" s="7" t="s">
        <v>11</v>
      </c>
      <c r="I27" s="7" t="s">
        <v>259</v>
      </c>
    </row>
    <row r="28" spans="1:9" s="3" customFormat="1" ht="21.95" customHeight="1" x14ac:dyDescent="0.3">
      <c r="A28" s="57"/>
      <c r="B28" s="63"/>
      <c r="C28" s="61"/>
      <c r="D28" s="59"/>
      <c r="E28" s="57"/>
      <c r="F28" s="8" t="str">
        <f>"เสนอ"&amp;G28</f>
        <v>เสนอราคา 1500 บาท</v>
      </c>
      <c r="G28" s="8" t="str">
        <f>"ราคา "&amp;C27 &amp;" บาท"</f>
        <v>ราคา 1500 บาท</v>
      </c>
      <c r="H28" s="9" t="s">
        <v>12</v>
      </c>
      <c r="I28" s="9" t="s">
        <v>257</v>
      </c>
    </row>
    <row r="29" spans="1:9" s="3" customFormat="1" ht="21.95" customHeight="1" x14ac:dyDescent="0.3">
      <c r="A29" s="56">
        <v>11</v>
      </c>
      <c r="B29" s="62" t="s">
        <v>260</v>
      </c>
      <c r="C29" s="60">
        <v>2400</v>
      </c>
      <c r="D29" s="58">
        <f t="shared" si="5"/>
        <v>2400</v>
      </c>
      <c r="E29" s="56" t="s">
        <v>10</v>
      </c>
      <c r="F29" s="6" t="s">
        <v>261</v>
      </c>
      <c r="G29" s="6" t="str">
        <f>F29</f>
        <v>ร้านตงเต็นท์เช่า</v>
      </c>
      <c r="H29" s="7" t="s">
        <v>11</v>
      </c>
      <c r="I29" s="7" t="s">
        <v>262</v>
      </c>
    </row>
    <row r="30" spans="1:9" s="3" customFormat="1" ht="21.95" customHeight="1" x14ac:dyDescent="0.3">
      <c r="A30" s="57"/>
      <c r="B30" s="63"/>
      <c r="C30" s="61"/>
      <c r="D30" s="59"/>
      <c r="E30" s="57"/>
      <c r="F30" s="8" t="str">
        <f>"เสนอ"&amp;G30</f>
        <v>เสนอราคา 2400 บาท</v>
      </c>
      <c r="G30" s="8" t="str">
        <f>"ราคา "&amp;C29 &amp;" บาท"</f>
        <v>ราคา 2400 บาท</v>
      </c>
      <c r="H30" s="9" t="s">
        <v>12</v>
      </c>
      <c r="I30" s="9" t="s">
        <v>257</v>
      </c>
    </row>
    <row r="31" spans="1:9" s="5" customFormat="1" ht="21.95" customHeight="1" x14ac:dyDescent="0.2">
      <c r="A31" s="56">
        <v>12</v>
      </c>
      <c r="B31" s="62" t="s">
        <v>263</v>
      </c>
      <c r="C31" s="60">
        <v>6240</v>
      </c>
      <c r="D31" s="58">
        <f t="shared" si="5"/>
        <v>6240</v>
      </c>
      <c r="E31" s="56" t="s">
        <v>10</v>
      </c>
      <c r="F31" s="6" t="s">
        <v>264</v>
      </c>
      <c r="G31" s="6" t="str">
        <f>F31</f>
        <v>ร้ายป้ายฟูไอเดีย</v>
      </c>
      <c r="H31" s="7" t="s">
        <v>11</v>
      </c>
      <c r="I31" s="7" t="s">
        <v>265</v>
      </c>
    </row>
    <row r="32" spans="1:9" s="3" customFormat="1" ht="21.95" customHeight="1" x14ac:dyDescent="0.3">
      <c r="A32" s="57"/>
      <c r="B32" s="63"/>
      <c r="C32" s="61"/>
      <c r="D32" s="59"/>
      <c r="E32" s="57"/>
      <c r="F32" s="18" t="str">
        <f>"เสนอ"&amp;G32</f>
        <v>เสนอราคา 6240 บาท</v>
      </c>
      <c r="G32" s="18" t="str">
        <f>"ราคา "&amp;C31 &amp;" บาท"</f>
        <v>ราคา 6240 บาท</v>
      </c>
      <c r="H32" s="18" t="s">
        <v>12</v>
      </c>
      <c r="I32" s="9" t="s">
        <v>266</v>
      </c>
    </row>
    <row r="33" spans="1:9" s="3" customFormat="1" ht="21.95" customHeight="1" x14ac:dyDescent="0.3">
      <c r="A33" s="56">
        <v>13</v>
      </c>
      <c r="B33" s="62" t="s">
        <v>267</v>
      </c>
      <c r="C33" s="60">
        <v>4200</v>
      </c>
      <c r="D33" s="58">
        <f t="shared" si="5"/>
        <v>4200</v>
      </c>
      <c r="E33" s="56" t="s">
        <v>10</v>
      </c>
      <c r="F33" s="6" t="s">
        <v>201</v>
      </c>
      <c r="G33" s="6" t="str">
        <f>F33</f>
        <v>หจก.สตาร์กรุ๊ปฯ</v>
      </c>
      <c r="H33" s="7" t="s">
        <v>11</v>
      </c>
      <c r="I33" s="7" t="s">
        <v>268</v>
      </c>
    </row>
    <row r="34" spans="1:9" s="3" customFormat="1" ht="21.95" customHeight="1" x14ac:dyDescent="0.3">
      <c r="A34" s="57"/>
      <c r="B34" s="63"/>
      <c r="C34" s="61"/>
      <c r="D34" s="59"/>
      <c r="E34" s="57"/>
      <c r="F34" s="8" t="str">
        <f>"เสนอ"&amp;G34</f>
        <v>เสนอราคา 4200 บาท</v>
      </c>
      <c r="G34" s="8" t="str">
        <f>"ราคา "&amp;C33 &amp;" บาท"</f>
        <v>ราคา 4200 บาท</v>
      </c>
      <c r="H34" s="9" t="s">
        <v>12</v>
      </c>
      <c r="I34" s="9" t="s">
        <v>269</v>
      </c>
    </row>
    <row r="35" spans="1:9" s="5" customFormat="1" ht="21.95" customHeight="1" x14ac:dyDescent="0.2">
      <c r="A35" s="56">
        <v>14</v>
      </c>
      <c r="B35" s="62" t="s">
        <v>270</v>
      </c>
      <c r="C35" s="60">
        <v>8400</v>
      </c>
      <c r="D35" s="58">
        <f t="shared" si="5"/>
        <v>8400</v>
      </c>
      <c r="E35" s="56" t="s">
        <v>10</v>
      </c>
      <c r="F35" s="6" t="s">
        <v>271</v>
      </c>
      <c r="G35" s="6" t="str">
        <f>F35</f>
        <v>ร้านถนอม กะการดี</v>
      </c>
      <c r="H35" s="7" t="s">
        <v>11</v>
      </c>
      <c r="I35" s="7" t="s">
        <v>272</v>
      </c>
    </row>
    <row r="36" spans="1:9" s="15" customFormat="1" ht="21.95" customHeight="1" x14ac:dyDescent="0.3">
      <c r="A36" s="57"/>
      <c r="B36" s="63"/>
      <c r="C36" s="61"/>
      <c r="D36" s="59"/>
      <c r="E36" s="57"/>
      <c r="F36" s="14" t="str">
        <f>"เสนอ"&amp;G36</f>
        <v>เสนอราคา 8400 บาท</v>
      </c>
      <c r="G36" s="14" t="str">
        <f>"ราคา "&amp;C35 &amp;" บาท"</f>
        <v>ราคา 8400 บาท</v>
      </c>
      <c r="H36" s="13" t="s">
        <v>12</v>
      </c>
      <c r="I36" s="9" t="s">
        <v>269</v>
      </c>
    </row>
    <row r="37" spans="1:9" s="3" customFormat="1" ht="21.95" customHeight="1" x14ac:dyDescent="0.3">
      <c r="A37" s="56">
        <v>15</v>
      </c>
      <c r="B37" s="62" t="s">
        <v>462</v>
      </c>
      <c r="C37" s="60">
        <v>117747</v>
      </c>
      <c r="D37" s="58">
        <f t="shared" si="5"/>
        <v>117747</v>
      </c>
      <c r="E37" s="56" t="s">
        <v>10</v>
      </c>
      <c r="F37" s="6" t="s">
        <v>463</v>
      </c>
      <c r="G37" s="6" t="str">
        <f>F37</f>
        <v xml:space="preserve">นายสมพงษ์ ปาซ่อนกลิ่น </v>
      </c>
      <c r="H37" s="7" t="s">
        <v>11</v>
      </c>
      <c r="I37" s="7" t="s">
        <v>464</v>
      </c>
    </row>
    <row r="38" spans="1:9" s="3" customFormat="1" ht="21.95" customHeight="1" x14ac:dyDescent="0.3">
      <c r="A38" s="57"/>
      <c r="B38" s="63"/>
      <c r="C38" s="61"/>
      <c r="D38" s="59"/>
      <c r="E38" s="57"/>
      <c r="F38" s="8" t="str">
        <f>"เสนอ"&amp;G38</f>
        <v>เสนอราคา 117747 บาท</v>
      </c>
      <c r="G38" s="8" t="str">
        <f>"ราคา "&amp;C37 &amp;" บาท"</f>
        <v>ราคา 117747 บาท</v>
      </c>
      <c r="H38" s="9" t="s">
        <v>12</v>
      </c>
      <c r="I38" s="9" t="s">
        <v>465</v>
      </c>
    </row>
    <row r="39" spans="1:9" ht="21.95" customHeight="1" x14ac:dyDescent="0.3">
      <c r="A39" s="56">
        <v>16</v>
      </c>
      <c r="B39" s="62" t="s">
        <v>466</v>
      </c>
      <c r="C39" s="60">
        <v>28836</v>
      </c>
      <c r="D39" s="58">
        <f t="shared" si="5"/>
        <v>28836</v>
      </c>
      <c r="E39" s="56" t="s">
        <v>10</v>
      </c>
      <c r="F39" s="6" t="s">
        <v>463</v>
      </c>
      <c r="G39" s="6" t="str">
        <f>F39</f>
        <v xml:space="preserve">นายสมพงษ์ ปาซ่อนกลิ่น </v>
      </c>
      <c r="H39" s="7" t="s">
        <v>11</v>
      </c>
      <c r="I39" s="7" t="s">
        <v>467</v>
      </c>
    </row>
    <row r="40" spans="1:9" ht="21.95" customHeight="1" x14ac:dyDescent="0.3">
      <c r="A40" s="57"/>
      <c r="B40" s="63"/>
      <c r="C40" s="61"/>
      <c r="D40" s="59"/>
      <c r="E40" s="57"/>
      <c r="F40" s="8" t="str">
        <f>"เสนอ"&amp;G40</f>
        <v>เสนอราคา 28836 บาท</v>
      </c>
      <c r="G40" s="8" t="str">
        <f>"ราคา "&amp;C39 &amp;" บาท"</f>
        <v>ราคา 28836 บาท</v>
      </c>
      <c r="H40" s="9" t="s">
        <v>12</v>
      </c>
      <c r="I40" s="9" t="s">
        <v>465</v>
      </c>
    </row>
    <row r="41" spans="1:9" ht="21.95" customHeight="1" x14ac:dyDescent="0.3">
      <c r="A41" s="56">
        <v>17</v>
      </c>
      <c r="B41" s="62" t="s">
        <v>492</v>
      </c>
      <c r="C41" s="60">
        <v>2500000</v>
      </c>
      <c r="D41" s="58">
        <f t="shared" si="5"/>
        <v>2500000</v>
      </c>
      <c r="E41" s="56" t="s">
        <v>73</v>
      </c>
      <c r="F41" s="6" t="s">
        <v>493</v>
      </c>
      <c r="G41" s="6" t="str">
        <f>F41</f>
        <v>บริษัท พรเลิศการช่าง จำกัด</v>
      </c>
      <c r="H41" s="7" t="s">
        <v>11</v>
      </c>
      <c r="I41" s="7" t="s">
        <v>494</v>
      </c>
    </row>
    <row r="42" spans="1:9" ht="19.5" customHeight="1" x14ac:dyDescent="0.3">
      <c r="A42" s="57"/>
      <c r="B42" s="63"/>
      <c r="C42" s="61"/>
      <c r="D42" s="59"/>
      <c r="E42" s="57"/>
      <c r="F42" s="8" t="s">
        <v>579</v>
      </c>
      <c r="G42" s="8" t="s">
        <v>580</v>
      </c>
      <c r="H42" s="9" t="s">
        <v>12</v>
      </c>
      <c r="I42" s="9" t="s">
        <v>495</v>
      </c>
    </row>
    <row r="43" spans="1:9" ht="21.95" customHeight="1" x14ac:dyDescent="0.3">
      <c r="A43" s="56">
        <v>18</v>
      </c>
      <c r="B43" s="62" t="s">
        <v>496</v>
      </c>
      <c r="C43" s="60">
        <v>113498</v>
      </c>
      <c r="D43" s="58">
        <f t="shared" si="5"/>
        <v>113498</v>
      </c>
      <c r="E43" s="56" t="s">
        <v>10</v>
      </c>
      <c r="F43" s="6" t="s">
        <v>497</v>
      </c>
      <c r="G43" s="6" t="str">
        <f>F43</f>
        <v>บริษัท มะนาวซัพพลาย จำกัด</v>
      </c>
      <c r="H43" s="7" t="s">
        <v>11</v>
      </c>
      <c r="I43" s="7" t="s">
        <v>498</v>
      </c>
    </row>
    <row r="44" spans="1:9" ht="21.95" customHeight="1" x14ac:dyDescent="0.3">
      <c r="A44" s="57"/>
      <c r="B44" s="63"/>
      <c r="C44" s="61"/>
      <c r="D44" s="59"/>
      <c r="E44" s="57"/>
      <c r="F44" s="8" t="str">
        <f>"เสนอ"&amp;G44</f>
        <v>เสนอราคา 113498 บาท</v>
      </c>
      <c r="G44" s="8" t="str">
        <f>"ราคา "&amp;C43 &amp;" บาท"</f>
        <v>ราคา 113498 บาท</v>
      </c>
      <c r="H44" s="9" t="s">
        <v>12</v>
      </c>
      <c r="I44" s="9" t="s">
        <v>499</v>
      </c>
    </row>
    <row r="45" spans="1:9" ht="21.95" customHeight="1" x14ac:dyDescent="0.3">
      <c r="A45" s="56">
        <v>19</v>
      </c>
      <c r="B45" s="62" t="s">
        <v>540</v>
      </c>
      <c r="C45" s="60">
        <v>100000</v>
      </c>
      <c r="D45" s="58">
        <f t="shared" ref="D45" si="6">C45</f>
        <v>100000</v>
      </c>
      <c r="E45" s="56" t="s">
        <v>10</v>
      </c>
      <c r="F45" s="6" t="s">
        <v>16</v>
      </c>
      <c r="G45" s="6" t="str">
        <f>F45</f>
        <v>หจก.ดาวสะอาด 2011</v>
      </c>
      <c r="H45" s="36" t="s">
        <v>11</v>
      </c>
      <c r="I45" s="36" t="s">
        <v>548</v>
      </c>
    </row>
    <row r="46" spans="1:9" ht="21.95" customHeight="1" x14ac:dyDescent="0.3">
      <c r="A46" s="57"/>
      <c r="B46" s="63"/>
      <c r="C46" s="61"/>
      <c r="D46" s="59"/>
      <c r="E46" s="57"/>
      <c r="F46" s="8" t="str">
        <f>"เสนอ"&amp;G46</f>
        <v>เสนอราคา 100000 บาท</v>
      </c>
      <c r="G46" s="8" t="str">
        <f>"ราคา "&amp;C45 &amp;" บาท"</f>
        <v>ราคา 100000 บาท</v>
      </c>
      <c r="H46" s="9" t="s">
        <v>12</v>
      </c>
      <c r="I46" s="9" t="s">
        <v>549</v>
      </c>
    </row>
    <row r="49" spans="6:6" x14ac:dyDescent="0.3">
      <c r="F49" s="19"/>
    </row>
  </sheetData>
  <mergeCells count="98">
    <mergeCell ref="A45:A46"/>
    <mergeCell ref="B45:B46"/>
    <mergeCell ref="C45:C46"/>
    <mergeCell ref="D45:D46"/>
    <mergeCell ref="A43:A44"/>
    <mergeCell ref="B43:B44"/>
    <mergeCell ref="C43:C44"/>
    <mergeCell ref="D43:D44"/>
    <mergeCell ref="E43:E44"/>
    <mergeCell ref="A39:A40"/>
    <mergeCell ref="B39:B40"/>
    <mergeCell ref="C39:C40"/>
    <mergeCell ref="D39:D40"/>
    <mergeCell ref="E39:E40"/>
    <mergeCell ref="A41:A42"/>
    <mergeCell ref="B41:B42"/>
    <mergeCell ref="C41:C42"/>
    <mergeCell ref="D41:D42"/>
    <mergeCell ref="E41:E42"/>
    <mergeCell ref="A35:A36"/>
    <mergeCell ref="B35:B36"/>
    <mergeCell ref="C35:C36"/>
    <mergeCell ref="D35:D36"/>
    <mergeCell ref="E35:E36"/>
    <mergeCell ref="A37:A38"/>
    <mergeCell ref="B37:B38"/>
    <mergeCell ref="C37:C38"/>
    <mergeCell ref="D37:D38"/>
    <mergeCell ref="E37:E38"/>
    <mergeCell ref="A31:A32"/>
    <mergeCell ref="B31:B32"/>
    <mergeCell ref="C31:C32"/>
    <mergeCell ref="D31:D32"/>
    <mergeCell ref="E31:E32"/>
    <mergeCell ref="A33:A34"/>
    <mergeCell ref="B33:B34"/>
    <mergeCell ref="C33:C34"/>
    <mergeCell ref="D33:D34"/>
    <mergeCell ref="E33:E34"/>
    <mergeCell ref="A27:A28"/>
    <mergeCell ref="B27:B28"/>
    <mergeCell ref="C27:C28"/>
    <mergeCell ref="D27:D28"/>
    <mergeCell ref="E27:E28"/>
    <mergeCell ref="A29:A30"/>
    <mergeCell ref="B29:B30"/>
    <mergeCell ref="C29:C30"/>
    <mergeCell ref="D29:D30"/>
    <mergeCell ref="E29:E30"/>
    <mergeCell ref="A23:A24"/>
    <mergeCell ref="B23:B24"/>
    <mergeCell ref="C23:C24"/>
    <mergeCell ref="D23:D24"/>
    <mergeCell ref="E23:E24"/>
    <mergeCell ref="A25:A26"/>
    <mergeCell ref="B25:B26"/>
    <mergeCell ref="C25:C26"/>
    <mergeCell ref="D25:D26"/>
    <mergeCell ref="E25:E26"/>
    <mergeCell ref="A19:A20"/>
    <mergeCell ref="B19:B20"/>
    <mergeCell ref="C19:C20"/>
    <mergeCell ref="D19:D20"/>
    <mergeCell ref="E19:E20"/>
    <mergeCell ref="A21:A22"/>
    <mergeCell ref="B21:B22"/>
    <mergeCell ref="C21:C22"/>
    <mergeCell ref="D21:D22"/>
    <mergeCell ref="E21:E22"/>
    <mergeCell ref="C11:C12"/>
    <mergeCell ref="D11:D12"/>
    <mergeCell ref="E11:E12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B5:B10"/>
    <mergeCell ref="A5:A10"/>
    <mergeCell ref="E45:E46"/>
    <mergeCell ref="A1:I1"/>
    <mergeCell ref="A2:I2"/>
    <mergeCell ref="A3:I3"/>
    <mergeCell ref="C5:C6"/>
    <mergeCell ref="D5:D6"/>
    <mergeCell ref="E5:E6"/>
    <mergeCell ref="A13:A14"/>
    <mergeCell ref="B13:B14"/>
    <mergeCell ref="C13:C14"/>
    <mergeCell ref="D13:D14"/>
    <mergeCell ref="E13:E14"/>
    <mergeCell ref="A11:A12"/>
    <mergeCell ref="B11:B12"/>
  </mergeCells>
  <phoneticPr fontId="6" type="noConversion"/>
  <pageMargins left="0.196850393700787" right="0.25" top="0.59055118110236204" bottom="0.196850393700787" header="0.31496062992126" footer="0.31496062992126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2BD940"/>
  </sheetPr>
  <dimension ref="A1:L30"/>
  <sheetViews>
    <sheetView view="pageBreakPreview" topLeftCell="C3" zoomScale="106" zoomScaleNormal="115" zoomScaleSheetLayoutView="106" workbookViewId="0">
      <selection activeCell="J4" sqref="J4:J9"/>
    </sheetView>
  </sheetViews>
  <sheetFormatPr defaultColWidth="9" defaultRowHeight="20.25" x14ac:dyDescent="0.3"/>
  <cols>
    <col min="1" max="1" width="5.25" style="4" customWidth="1"/>
    <col min="2" max="2" width="21.5" style="1" customWidth="1"/>
    <col min="3" max="3" width="11.875" style="1" customWidth="1"/>
    <col min="4" max="4" width="11.125" style="1" customWidth="1"/>
    <col min="5" max="5" width="12.5" style="1" bestFit="1" customWidth="1"/>
    <col min="6" max="6" width="22.125" style="1" bestFit="1" customWidth="1"/>
    <col min="7" max="7" width="22" style="1" bestFit="1" customWidth="1"/>
    <col min="8" max="8" width="13.375" style="1" customWidth="1"/>
    <col min="9" max="9" width="15.125" style="1" bestFit="1" customWidth="1"/>
    <col min="10" max="10" width="9.25" style="1" bestFit="1" customWidth="1"/>
    <col min="11" max="11" width="10.75" style="1" bestFit="1" customWidth="1"/>
    <col min="12" max="12" width="9.25" style="1" bestFit="1" customWidth="1"/>
    <col min="13" max="16384" width="9" style="1"/>
  </cols>
  <sheetData>
    <row r="1" spans="1:12" x14ac:dyDescent="0.3">
      <c r="A1" s="55" t="s">
        <v>115</v>
      </c>
      <c r="B1" s="55"/>
      <c r="C1" s="55"/>
      <c r="D1" s="55"/>
      <c r="E1" s="55"/>
      <c r="F1" s="55"/>
      <c r="G1" s="55"/>
      <c r="H1" s="55"/>
      <c r="I1" s="55"/>
    </row>
    <row r="2" spans="1:12" x14ac:dyDescent="0.3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12" x14ac:dyDescent="0.3">
      <c r="A3" s="55" t="s">
        <v>116</v>
      </c>
      <c r="B3" s="55"/>
      <c r="C3" s="55"/>
      <c r="D3" s="55"/>
      <c r="E3" s="55"/>
      <c r="F3" s="55"/>
      <c r="G3" s="55"/>
      <c r="H3" s="55"/>
      <c r="I3" s="55"/>
    </row>
    <row r="4" spans="1:12" s="2" customFormat="1" ht="45" x14ac:dyDescent="0.2">
      <c r="A4" s="42" t="s">
        <v>1</v>
      </c>
      <c r="B4" s="42" t="s">
        <v>2</v>
      </c>
      <c r="C4" s="42" t="s">
        <v>3</v>
      </c>
      <c r="D4" s="42" t="s">
        <v>4</v>
      </c>
      <c r="E4" s="42" t="s">
        <v>5</v>
      </c>
      <c r="F4" s="42" t="s">
        <v>6</v>
      </c>
      <c r="G4" s="42" t="s">
        <v>7</v>
      </c>
      <c r="H4" s="42" t="s">
        <v>8</v>
      </c>
      <c r="I4" s="42" t="s">
        <v>9</v>
      </c>
    </row>
    <row r="5" spans="1:12" s="5" customFormat="1" ht="18.75" customHeight="1" x14ac:dyDescent="0.2">
      <c r="A5" s="56">
        <v>1</v>
      </c>
      <c r="B5" s="62" t="s">
        <v>117</v>
      </c>
      <c r="C5" s="60">
        <v>3000</v>
      </c>
      <c r="D5" s="58">
        <f>C5</f>
        <v>3000</v>
      </c>
      <c r="E5" s="56" t="s">
        <v>10</v>
      </c>
      <c r="F5" s="6" t="s">
        <v>14</v>
      </c>
      <c r="G5" s="6" t="str">
        <f>F5</f>
        <v>หจก.แสงตะวัน อิควิปเมนท์</v>
      </c>
      <c r="H5" s="7" t="s">
        <v>11</v>
      </c>
      <c r="I5" s="7" t="s">
        <v>118</v>
      </c>
      <c r="K5" s="53"/>
      <c r="L5" s="53"/>
    </row>
    <row r="6" spans="1:12" s="3" customFormat="1" ht="18.75" x14ac:dyDescent="0.3">
      <c r="A6" s="57"/>
      <c r="B6" s="63"/>
      <c r="C6" s="61"/>
      <c r="D6" s="59"/>
      <c r="E6" s="57"/>
      <c r="F6" s="17" t="str">
        <f>"เสนอ"&amp;G6</f>
        <v>เสนอราคา 3000 บาท</v>
      </c>
      <c r="G6" s="8" t="str">
        <f>"ราคา "&amp;C5 &amp;" บาท"</f>
        <v>ราคา 3000 บาท</v>
      </c>
      <c r="H6" s="9" t="s">
        <v>12</v>
      </c>
      <c r="I6" s="9" t="s">
        <v>119</v>
      </c>
      <c r="J6" s="11"/>
    </row>
    <row r="7" spans="1:12" s="3" customFormat="1" ht="18.75" x14ac:dyDescent="0.3">
      <c r="A7" s="56">
        <v>2</v>
      </c>
      <c r="B7" s="62" t="s">
        <v>120</v>
      </c>
      <c r="C7" s="60">
        <v>5250</v>
      </c>
      <c r="D7" s="58">
        <f t="shared" ref="D7" si="0">C7</f>
        <v>5250</v>
      </c>
      <c r="E7" s="56" t="s">
        <v>10</v>
      </c>
      <c r="F7" s="6" t="s">
        <v>14</v>
      </c>
      <c r="G7" s="6" t="str">
        <f>F7</f>
        <v>หจก.แสงตะวัน อิควิปเมนท์</v>
      </c>
      <c r="H7" s="7" t="s">
        <v>11</v>
      </c>
      <c r="I7" s="7" t="s">
        <v>121</v>
      </c>
    </row>
    <row r="8" spans="1:12" s="3" customFormat="1" ht="18.75" x14ac:dyDescent="0.3">
      <c r="A8" s="57"/>
      <c r="B8" s="63"/>
      <c r="C8" s="61"/>
      <c r="D8" s="59"/>
      <c r="E8" s="57"/>
      <c r="F8" s="8" t="str">
        <f>"เสนอ"&amp;G8</f>
        <v>เสนอราคา 5250 บาท</v>
      </c>
      <c r="G8" s="8" t="str">
        <f>"ราคา "&amp;C7 &amp;" บาท"</f>
        <v>ราคา 5250 บาท</v>
      </c>
      <c r="H8" s="9" t="s">
        <v>12</v>
      </c>
      <c r="I8" s="9" t="s">
        <v>119</v>
      </c>
    </row>
    <row r="9" spans="1:12" s="5" customFormat="1" ht="18.75" customHeight="1" x14ac:dyDescent="0.2">
      <c r="A9" s="56">
        <v>3</v>
      </c>
      <c r="B9" s="62" t="s">
        <v>122</v>
      </c>
      <c r="C9" s="60">
        <v>550</v>
      </c>
      <c r="D9" s="58">
        <f t="shared" ref="D9" si="1">C9</f>
        <v>550</v>
      </c>
      <c r="E9" s="56" t="s">
        <v>10</v>
      </c>
      <c r="F9" s="6" t="s">
        <v>15</v>
      </c>
      <c r="G9" s="6" t="str">
        <f>F9</f>
        <v>ร้านซันอิเล็กทริก</v>
      </c>
      <c r="H9" s="7" t="s">
        <v>11</v>
      </c>
      <c r="I9" s="7" t="s">
        <v>123</v>
      </c>
    </row>
    <row r="10" spans="1:12" s="3" customFormat="1" ht="18.75" x14ac:dyDescent="0.3">
      <c r="A10" s="57"/>
      <c r="B10" s="63"/>
      <c r="C10" s="61"/>
      <c r="D10" s="59"/>
      <c r="E10" s="57"/>
      <c r="F10" s="8" t="str">
        <f>"เสนอ"&amp;G10</f>
        <v>เสนอราคา 550 บาท</v>
      </c>
      <c r="G10" s="8" t="str">
        <f>"ราคา "&amp;C9 &amp;" บาท"</f>
        <v>ราคา 550 บาท</v>
      </c>
      <c r="H10" s="9" t="s">
        <v>12</v>
      </c>
      <c r="I10" s="9" t="s">
        <v>124</v>
      </c>
    </row>
    <row r="11" spans="1:12" s="3" customFormat="1" ht="18.75" x14ac:dyDescent="0.3">
      <c r="A11" s="56">
        <v>4</v>
      </c>
      <c r="B11" s="62" t="s">
        <v>273</v>
      </c>
      <c r="C11" s="60">
        <v>437000</v>
      </c>
      <c r="D11" s="58">
        <f t="shared" ref="D11" si="2">C11</f>
        <v>437000</v>
      </c>
      <c r="E11" s="56" t="s">
        <v>10</v>
      </c>
      <c r="F11" s="10" t="s">
        <v>274</v>
      </c>
      <c r="G11" s="6" t="str">
        <f>F11</f>
        <v>นายณพงษ์  แซ่ปุง</v>
      </c>
      <c r="H11" s="7" t="s">
        <v>11</v>
      </c>
      <c r="I11" s="7" t="s">
        <v>275</v>
      </c>
    </row>
    <row r="12" spans="1:12" s="3" customFormat="1" ht="18.75" x14ac:dyDescent="0.3">
      <c r="A12" s="57"/>
      <c r="B12" s="63"/>
      <c r="C12" s="61"/>
      <c r="D12" s="59"/>
      <c r="E12" s="57"/>
      <c r="F12" s="8" t="str">
        <f>"เสนอ"&amp;G12</f>
        <v>เสนอราคา 437000 บาท</v>
      </c>
      <c r="G12" s="8" t="str">
        <f>"ราคา "&amp;C11 &amp;" บาท"</f>
        <v>ราคา 437000 บาท</v>
      </c>
      <c r="H12" s="9" t="s">
        <v>12</v>
      </c>
      <c r="I12" s="9" t="s">
        <v>276</v>
      </c>
    </row>
    <row r="13" spans="1:12" s="5" customFormat="1" ht="18.75" customHeight="1" x14ac:dyDescent="0.2">
      <c r="A13" s="56">
        <v>5</v>
      </c>
      <c r="B13" s="62" t="s">
        <v>277</v>
      </c>
      <c r="C13" s="60">
        <v>20000</v>
      </c>
      <c r="D13" s="58">
        <f t="shared" ref="D13" si="3">C13</f>
        <v>20000</v>
      </c>
      <c r="E13" s="56" t="s">
        <v>10</v>
      </c>
      <c r="F13" s="6" t="s">
        <v>42</v>
      </c>
      <c r="G13" s="6" t="str">
        <f>F13</f>
        <v>ร้านภีมวราแอร์</v>
      </c>
      <c r="H13" s="7" t="s">
        <v>11</v>
      </c>
      <c r="I13" s="7" t="s">
        <v>278</v>
      </c>
    </row>
    <row r="14" spans="1:12" s="3" customFormat="1" ht="18.75" x14ac:dyDescent="0.3">
      <c r="A14" s="57"/>
      <c r="B14" s="63"/>
      <c r="C14" s="61"/>
      <c r="D14" s="59"/>
      <c r="E14" s="57"/>
      <c r="F14" s="8" t="str">
        <f>"เสนอ"&amp;G14</f>
        <v>เสนอราคา 20000 บาท</v>
      </c>
      <c r="G14" s="8" t="str">
        <f>"ราคา "&amp;C13 &amp;" บาท"</f>
        <v>ราคา 20000 บาท</v>
      </c>
      <c r="H14" s="9" t="s">
        <v>12</v>
      </c>
      <c r="I14" s="9" t="s">
        <v>279</v>
      </c>
    </row>
    <row r="15" spans="1:12" s="3" customFormat="1" ht="18.75" x14ac:dyDescent="0.3">
      <c r="A15" s="56">
        <v>6</v>
      </c>
      <c r="B15" s="62" t="s">
        <v>280</v>
      </c>
      <c r="C15" s="60">
        <v>1440</v>
      </c>
      <c r="D15" s="58">
        <f t="shared" ref="D15" si="4">C15</f>
        <v>1440</v>
      </c>
      <c r="E15" s="56" t="s">
        <v>10</v>
      </c>
      <c r="F15" s="6" t="s">
        <v>39</v>
      </c>
      <c r="G15" s="6" t="str">
        <f>F15</f>
        <v>ร้านป้ายฟูไอเดีย</v>
      </c>
      <c r="H15" s="7" t="s">
        <v>11</v>
      </c>
      <c r="I15" s="7" t="s">
        <v>281</v>
      </c>
    </row>
    <row r="16" spans="1:12" s="3" customFormat="1" ht="18.75" x14ac:dyDescent="0.3">
      <c r="A16" s="57"/>
      <c r="B16" s="63"/>
      <c r="C16" s="61"/>
      <c r="D16" s="59"/>
      <c r="E16" s="57"/>
      <c r="F16" s="8" t="str">
        <f>"เสนอ"&amp;G16</f>
        <v>เสนอราคา 1440 บาท</v>
      </c>
      <c r="G16" s="8" t="str">
        <f>"ราคา "&amp;C15 &amp;" บาท"</f>
        <v>ราคา 1440 บาท</v>
      </c>
      <c r="H16" s="9" t="s">
        <v>12</v>
      </c>
      <c r="I16" s="9" t="s">
        <v>282</v>
      </c>
    </row>
    <row r="17" spans="1:9" x14ac:dyDescent="0.3">
      <c r="A17" s="56">
        <v>7</v>
      </c>
      <c r="B17" s="62" t="s">
        <v>283</v>
      </c>
      <c r="C17" s="60">
        <v>6928.25</v>
      </c>
      <c r="D17" s="58">
        <f t="shared" ref="D17" si="5">C17</f>
        <v>6928.25</v>
      </c>
      <c r="E17" s="56" t="s">
        <v>10</v>
      </c>
      <c r="F17" s="10" t="s">
        <v>284</v>
      </c>
      <c r="G17" s="6" t="str">
        <f>F17</f>
        <v>บริษัท หลักเมืองถาวร จำกัด</v>
      </c>
      <c r="H17" s="26" t="s">
        <v>11</v>
      </c>
      <c r="I17" s="26" t="s">
        <v>285</v>
      </c>
    </row>
    <row r="18" spans="1:9" x14ac:dyDescent="0.3">
      <c r="A18" s="57"/>
      <c r="B18" s="63"/>
      <c r="C18" s="61"/>
      <c r="D18" s="59"/>
      <c r="E18" s="57"/>
      <c r="F18" s="8" t="str">
        <f>"เสนอ"&amp;G18</f>
        <v>เสนอราคา 6928.25 บาท</v>
      </c>
      <c r="G18" s="8" t="str">
        <f>"ราคา "&amp;C17 &amp;" บาท"</f>
        <v>ราคา 6928.25 บาท</v>
      </c>
      <c r="H18" s="9" t="s">
        <v>12</v>
      </c>
      <c r="I18" s="9" t="s">
        <v>286</v>
      </c>
    </row>
    <row r="19" spans="1:9" x14ac:dyDescent="0.3">
      <c r="A19" s="56">
        <v>8</v>
      </c>
      <c r="B19" s="62" t="s">
        <v>287</v>
      </c>
      <c r="C19" s="60">
        <v>480</v>
      </c>
      <c r="D19" s="58">
        <f t="shared" ref="D19" si="6">C19</f>
        <v>480</v>
      </c>
      <c r="E19" s="56" t="s">
        <v>10</v>
      </c>
      <c r="F19" s="6" t="s">
        <v>39</v>
      </c>
      <c r="G19" s="6" t="str">
        <f>F19</f>
        <v>ร้านป้ายฟูไอเดีย</v>
      </c>
      <c r="H19" s="26" t="s">
        <v>11</v>
      </c>
      <c r="I19" s="26" t="s">
        <v>288</v>
      </c>
    </row>
    <row r="20" spans="1:9" x14ac:dyDescent="0.3">
      <c r="A20" s="57"/>
      <c r="B20" s="63"/>
      <c r="C20" s="61"/>
      <c r="D20" s="59"/>
      <c r="E20" s="57"/>
      <c r="F20" s="8" t="str">
        <f>"เสนอ"&amp;G20</f>
        <v>เสนอราคา 480 บาท</v>
      </c>
      <c r="G20" s="8" t="str">
        <f>"ราคา "&amp;C19 &amp;" บาท"</f>
        <v>ราคา 480 บาท</v>
      </c>
      <c r="H20" s="9" t="s">
        <v>12</v>
      </c>
      <c r="I20" s="9" t="s">
        <v>289</v>
      </c>
    </row>
    <row r="21" spans="1:9" x14ac:dyDescent="0.3">
      <c r="A21" s="56">
        <v>9</v>
      </c>
      <c r="B21" s="62" t="s">
        <v>290</v>
      </c>
      <c r="C21" s="60">
        <v>138000</v>
      </c>
      <c r="D21" s="58">
        <f t="shared" ref="D21" si="7">C21</f>
        <v>138000</v>
      </c>
      <c r="E21" s="56" t="s">
        <v>10</v>
      </c>
      <c r="F21" s="6" t="s">
        <v>291</v>
      </c>
      <c r="G21" s="6" t="str">
        <f>F21</f>
        <v>น.ส.อิศรียะ โนะคุน</v>
      </c>
      <c r="H21" s="26" t="s">
        <v>11</v>
      </c>
      <c r="I21" s="26" t="s">
        <v>292</v>
      </c>
    </row>
    <row r="22" spans="1:9" x14ac:dyDescent="0.3">
      <c r="A22" s="57"/>
      <c r="B22" s="63"/>
      <c r="C22" s="61"/>
      <c r="D22" s="59"/>
      <c r="E22" s="57"/>
      <c r="F22" s="8" t="str">
        <f>"เสนอ"&amp;G22</f>
        <v>เสนอราคา 138000 บาท</v>
      </c>
      <c r="G22" s="8" t="str">
        <f>"ราคา "&amp;C21 &amp;" บาท"</f>
        <v>ราคา 138000 บาท</v>
      </c>
      <c r="H22" s="9" t="s">
        <v>12</v>
      </c>
      <c r="I22" s="9" t="s">
        <v>289</v>
      </c>
    </row>
    <row r="23" spans="1:9" x14ac:dyDescent="0.3">
      <c r="A23" s="56">
        <v>10</v>
      </c>
      <c r="B23" s="62" t="s">
        <v>293</v>
      </c>
      <c r="C23" s="60">
        <v>663.4</v>
      </c>
      <c r="D23" s="58">
        <f t="shared" ref="D23" si="8">C23</f>
        <v>663.4</v>
      </c>
      <c r="E23" s="56" t="s">
        <v>10</v>
      </c>
      <c r="F23" s="6" t="s">
        <v>39</v>
      </c>
      <c r="G23" s="6" t="str">
        <f>F23</f>
        <v>ร้านป้ายฟูไอเดีย</v>
      </c>
      <c r="H23" s="26" t="s">
        <v>11</v>
      </c>
      <c r="I23" s="26" t="s">
        <v>294</v>
      </c>
    </row>
    <row r="24" spans="1:9" x14ac:dyDescent="0.3">
      <c r="A24" s="57"/>
      <c r="B24" s="63"/>
      <c r="C24" s="61"/>
      <c r="D24" s="59"/>
      <c r="E24" s="57"/>
      <c r="F24" s="8" t="str">
        <f>"เสนอ"&amp;G24</f>
        <v>เสนอราคา 663.4 บาท</v>
      </c>
      <c r="G24" s="8" t="str">
        <f>"ราคา "&amp;C23 &amp;" บาท"</f>
        <v>ราคา 663.4 บาท</v>
      </c>
      <c r="H24" s="9" t="s">
        <v>12</v>
      </c>
      <c r="I24" s="9" t="s">
        <v>295</v>
      </c>
    </row>
    <row r="25" spans="1:9" x14ac:dyDescent="0.3">
      <c r="A25" s="56">
        <v>11</v>
      </c>
      <c r="B25" s="62" t="s">
        <v>500</v>
      </c>
      <c r="C25" s="60">
        <v>383500</v>
      </c>
      <c r="D25" s="58">
        <f t="shared" ref="D25" si="9">C25</f>
        <v>383500</v>
      </c>
      <c r="E25" s="56" t="s">
        <v>10</v>
      </c>
      <c r="F25" s="6" t="s">
        <v>452</v>
      </c>
      <c r="G25" s="6" t="str">
        <f>F25</f>
        <v>บริษัท เอสพีพี ดิสทริบิวชั่น จำกัด</v>
      </c>
      <c r="H25" s="36" t="s">
        <v>11</v>
      </c>
      <c r="I25" s="36" t="s">
        <v>501</v>
      </c>
    </row>
    <row r="26" spans="1:9" x14ac:dyDescent="0.3">
      <c r="A26" s="57"/>
      <c r="B26" s="63"/>
      <c r="C26" s="61"/>
      <c r="D26" s="59"/>
      <c r="E26" s="57"/>
      <c r="F26" s="8" t="str">
        <f>"เสนอ"&amp;G26</f>
        <v>เสนอราคา 383500 บาท</v>
      </c>
      <c r="G26" s="8" t="str">
        <f>"ราคา "&amp;C25 &amp;" บาท"</f>
        <v>ราคา 383500 บาท</v>
      </c>
      <c r="H26" s="9" t="s">
        <v>12</v>
      </c>
      <c r="I26" s="9" t="s">
        <v>502</v>
      </c>
    </row>
    <row r="27" spans="1:9" x14ac:dyDescent="0.3">
      <c r="A27" s="56">
        <v>12</v>
      </c>
      <c r="B27" s="62" t="s">
        <v>503</v>
      </c>
      <c r="C27" s="60">
        <v>383500</v>
      </c>
      <c r="D27" s="58">
        <f t="shared" ref="D27:D29" si="10">C27</f>
        <v>383500</v>
      </c>
      <c r="E27" s="56" t="s">
        <v>10</v>
      </c>
      <c r="F27" s="6" t="s">
        <v>452</v>
      </c>
      <c r="G27" s="6" t="str">
        <f>F27</f>
        <v>บริษัท เอสพีพี ดิสทริบิวชั่น จำกัด</v>
      </c>
      <c r="H27" s="36" t="s">
        <v>11</v>
      </c>
      <c r="I27" s="36" t="s">
        <v>504</v>
      </c>
    </row>
    <row r="28" spans="1:9" x14ac:dyDescent="0.3">
      <c r="A28" s="57"/>
      <c r="B28" s="63"/>
      <c r="C28" s="61"/>
      <c r="D28" s="59"/>
      <c r="E28" s="57"/>
      <c r="F28" s="8" t="str">
        <f>"เสนอ"&amp;G28</f>
        <v>เสนอราคา 383500 บาท</v>
      </c>
      <c r="G28" s="8" t="str">
        <f>"ราคา "&amp;C27 &amp;" บาท"</f>
        <v>ราคา 383500 บาท</v>
      </c>
      <c r="H28" s="9" t="s">
        <v>12</v>
      </c>
      <c r="I28" s="9" t="s">
        <v>502</v>
      </c>
    </row>
    <row r="29" spans="1:9" x14ac:dyDescent="0.3">
      <c r="A29" s="56">
        <v>13</v>
      </c>
      <c r="B29" s="62" t="s">
        <v>505</v>
      </c>
      <c r="C29" s="60">
        <v>277000</v>
      </c>
      <c r="D29" s="58">
        <f t="shared" si="10"/>
        <v>277000</v>
      </c>
      <c r="E29" s="56" t="s">
        <v>10</v>
      </c>
      <c r="F29" s="6" t="s">
        <v>506</v>
      </c>
      <c r="G29" s="6" t="str">
        <f>F29</f>
        <v>หจก.ภัทรรุ่งโรจน์</v>
      </c>
      <c r="H29" s="36" t="s">
        <v>11</v>
      </c>
      <c r="I29" s="36" t="s">
        <v>507</v>
      </c>
    </row>
    <row r="30" spans="1:9" x14ac:dyDescent="0.3">
      <c r="A30" s="57"/>
      <c r="B30" s="63"/>
      <c r="C30" s="61"/>
      <c r="D30" s="59"/>
      <c r="E30" s="57"/>
      <c r="F30" s="8" t="str">
        <f>"เสนอ"&amp;G30</f>
        <v>เสนอราคา 277000 บาท</v>
      </c>
      <c r="G30" s="8" t="str">
        <f>"ราคา "&amp;C29 &amp;" บาท"</f>
        <v>ราคา 277000 บาท</v>
      </c>
      <c r="H30" s="9" t="s">
        <v>12</v>
      </c>
      <c r="I30" s="9" t="s">
        <v>508</v>
      </c>
    </row>
  </sheetData>
  <mergeCells count="68"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A11:A12"/>
    <mergeCell ref="B11:B12"/>
    <mergeCell ref="C11:C12"/>
    <mergeCell ref="D11:D12"/>
    <mergeCell ref="E11:E12"/>
    <mergeCell ref="A13:A14"/>
    <mergeCell ref="B13:B14"/>
    <mergeCell ref="C13:C14"/>
    <mergeCell ref="D13:D14"/>
    <mergeCell ref="E13:E14"/>
    <mergeCell ref="A7:A8"/>
    <mergeCell ref="B7:B8"/>
    <mergeCell ref="C7:C8"/>
    <mergeCell ref="D7:D8"/>
    <mergeCell ref="E7:E8"/>
    <mergeCell ref="A9:A10"/>
    <mergeCell ref="B9:B10"/>
    <mergeCell ref="C9:C10"/>
    <mergeCell ref="D9:D10"/>
    <mergeCell ref="E9:E10"/>
    <mergeCell ref="A1:I1"/>
    <mergeCell ref="A2:I2"/>
    <mergeCell ref="A3:I3"/>
    <mergeCell ref="A5:A6"/>
    <mergeCell ref="B5:B6"/>
    <mergeCell ref="C5:C6"/>
    <mergeCell ref="D5:D6"/>
    <mergeCell ref="E5:E6"/>
    <mergeCell ref="A27:A28"/>
    <mergeCell ref="B27:B28"/>
    <mergeCell ref="C27:C28"/>
    <mergeCell ref="D27:D28"/>
    <mergeCell ref="E27:E28"/>
    <mergeCell ref="A29:A30"/>
    <mergeCell ref="B29:B30"/>
    <mergeCell ref="C29:C30"/>
    <mergeCell ref="D29:D30"/>
    <mergeCell ref="E29:E30"/>
  </mergeCells>
  <pageMargins left="0.19685039370078741" right="0.19685039370078741" top="0.59055118110236227" bottom="0.19685039370078741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2BD940"/>
  </sheetPr>
  <dimension ref="A1:L48"/>
  <sheetViews>
    <sheetView view="pageBreakPreview" topLeftCell="F1" zoomScale="154" zoomScaleNormal="115" zoomScaleSheetLayoutView="154" workbookViewId="0">
      <selection activeCell="J2" sqref="J2:L6"/>
    </sheetView>
  </sheetViews>
  <sheetFormatPr defaultColWidth="9" defaultRowHeight="20.25" x14ac:dyDescent="0.3"/>
  <cols>
    <col min="1" max="1" width="5.25" style="4" customWidth="1"/>
    <col min="2" max="2" width="23.375" style="1" customWidth="1"/>
    <col min="3" max="3" width="12.125" style="1" customWidth="1"/>
    <col min="4" max="4" width="12.25" style="1" bestFit="1" customWidth="1"/>
    <col min="5" max="5" width="12.5" style="1" bestFit="1" customWidth="1"/>
    <col min="6" max="6" width="20.625" style="1" customWidth="1"/>
    <col min="7" max="7" width="20.125" style="1" customWidth="1"/>
    <col min="8" max="8" width="13.375" style="1" customWidth="1"/>
    <col min="9" max="9" width="15.125" style="1" bestFit="1" customWidth="1"/>
    <col min="10" max="12" width="9.25" style="1" bestFit="1" customWidth="1"/>
    <col min="13" max="16384" width="9" style="1"/>
  </cols>
  <sheetData>
    <row r="1" spans="1:12" x14ac:dyDescent="0.3">
      <c r="A1" s="55" t="s">
        <v>125</v>
      </c>
      <c r="B1" s="55"/>
      <c r="C1" s="55"/>
      <c r="D1" s="55"/>
      <c r="E1" s="55"/>
      <c r="F1" s="55"/>
      <c r="G1" s="55"/>
      <c r="H1" s="55"/>
      <c r="I1" s="55"/>
    </row>
    <row r="2" spans="1:12" x14ac:dyDescent="0.3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12" x14ac:dyDescent="0.3">
      <c r="A3" s="55" t="s">
        <v>126</v>
      </c>
      <c r="B3" s="55"/>
      <c r="C3" s="55"/>
      <c r="D3" s="55"/>
      <c r="E3" s="55"/>
      <c r="F3" s="55"/>
      <c r="G3" s="55"/>
      <c r="H3" s="55"/>
      <c r="I3" s="55"/>
    </row>
    <row r="4" spans="1:12" s="2" customFormat="1" ht="56.25" x14ac:dyDescent="0.2">
      <c r="A4" s="43" t="s">
        <v>1</v>
      </c>
      <c r="B4" s="43" t="s">
        <v>2</v>
      </c>
      <c r="C4" s="43" t="s">
        <v>3</v>
      </c>
      <c r="D4" s="43" t="s">
        <v>4</v>
      </c>
      <c r="E4" s="43" t="s">
        <v>5</v>
      </c>
      <c r="F4" s="43" t="s">
        <v>6</v>
      </c>
      <c r="G4" s="43" t="s">
        <v>7</v>
      </c>
      <c r="H4" s="43" t="s">
        <v>8</v>
      </c>
      <c r="I4" s="43" t="s">
        <v>9</v>
      </c>
    </row>
    <row r="5" spans="1:12" s="5" customFormat="1" ht="23.1" customHeight="1" x14ac:dyDescent="0.2">
      <c r="A5" s="56">
        <v>1</v>
      </c>
      <c r="B5" s="62" t="s">
        <v>55</v>
      </c>
      <c r="C5" s="60">
        <v>3735</v>
      </c>
      <c r="D5" s="58">
        <f>C5</f>
        <v>3735</v>
      </c>
      <c r="E5" s="56" t="s">
        <v>10</v>
      </c>
      <c r="F5" s="6" t="s">
        <v>14</v>
      </c>
      <c r="G5" s="6" t="str">
        <f>F5</f>
        <v>หจก.แสงตะวัน อิควิปเมนท์</v>
      </c>
      <c r="H5" s="7" t="s">
        <v>11</v>
      </c>
      <c r="I5" s="7" t="s">
        <v>127</v>
      </c>
      <c r="K5" s="53"/>
      <c r="L5" s="53"/>
    </row>
    <row r="6" spans="1:12" s="3" customFormat="1" ht="23.1" customHeight="1" x14ac:dyDescent="0.3">
      <c r="A6" s="57"/>
      <c r="B6" s="63"/>
      <c r="C6" s="61"/>
      <c r="D6" s="59"/>
      <c r="E6" s="57"/>
      <c r="F6" s="17" t="str">
        <f>"เสนอ"&amp;G6</f>
        <v>เสนอราคา 3735 บาท</v>
      </c>
      <c r="G6" s="8" t="str">
        <f>"ราคา "&amp;C5 &amp;" บาท"</f>
        <v>ราคา 3735 บาท</v>
      </c>
      <c r="H6" s="9" t="s">
        <v>12</v>
      </c>
      <c r="I6" s="9" t="s">
        <v>298</v>
      </c>
      <c r="J6" s="11"/>
    </row>
    <row r="7" spans="1:12" s="3" customFormat="1" ht="23.1" customHeight="1" x14ac:dyDescent="0.3">
      <c r="A7" s="56">
        <v>2</v>
      </c>
      <c r="B7" s="62" t="s">
        <v>128</v>
      </c>
      <c r="C7" s="60">
        <v>780</v>
      </c>
      <c r="D7" s="58">
        <f t="shared" ref="D7" si="0">C7</f>
        <v>780</v>
      </c>
      <c r="E7" s="56" t="s">
        <v>10</v>
      </c>
      <c r="F7" s="6" t="s">
        <v>129</v>
      </c>
      <c r="G7" s="6" t="str">
        <f>F7</f>
        <v>ร้านเมืองทองการไฟฟ้า</v>
      </c>
      <c r="H7" s="7" t="s">
        <v>11</v>
      </c>
      <c r="I7" s="7" t="s">
        <v>130</v>
      </c>
    </row>
    <row r="8" spans="1:12" s="3" customFormat="1" ht="23.1" customHeight="1" x14ac:dyDescent="0.3">
      <c r="A8" s="57"/>
      <c r="B8" s="63"/>
      <c r="C8" s="61"/>
      <c r="D8" s="59"/>
      <c r="E8" s="57"/>
      <c r="F8" s="8" t="str">
        <f>"เสนอ"&amp;G8</f>
        <v>เสนอราคา 780 บาท</v>
      </c>
      <c r="G8" s="8" t="str">
        <f>"ราคา "&amp;C7 &amp;" บาท"</f>
        <v>ราคา 780 บาท</v>
      </c>
      <c r="H8" s="9" t="s">
        <v>12</v>
      </c>
      <c r="I8" s="9" t="s">
        <v>302</v>
      </c>
    </row>
    <row r="9" spans="1:12" s="5" customFormat="1" ht="23.1" customHeight="1" x14ac:dyDescent="0.2">
      <c r="A9" s="56">
        <v>3</v>
      </c>
      <c r="B9" s="62" t="s">
        <v>131</v>
      </c>
      <c r="C9" s="60">
        <v>4070</v>
      </c>
      <c r="D9" s="58">
        <f t="shared" ref="D9" si="1">C9</f>
        <v>4070</v>
      </c>
      <c r="E9" s="56" t="s">
        <v>10</v>
      </c>
      <c r="F9" s="6" t="s">
        <v>14</v>
      </c>
      <c r="G9" s="6" t="str">
        <f>F9</f>
        <v>หจก.แสงตะวัน อิควิปเมนท์</v>
      </c>
      <c r="H9" s="7" t="s">
        <v>11</v>
      </c>
      <c r="I9" s="7" t="s">
        <v>132</v>
      </c>
    </row>
    <row r="10" spans="1:12" s="3" customFormat="1" ht="23.1" customHeight="1" x14ac:dyDescent="0.3">
      <c r="A10" s="57"/>
      <c r="B10" s="63"/>
      <c r="C10" s="61"/>
      <c r="D10" s="59"/>
      <c r="E10" s="57"/>
      <c r="F10" s="8" t="str">
        <f>"เสนอ"&amp;G10</f>
        <v>เสนอราคา 4070 บาท</v>
      </c>
      <c r="G10" s="8" t="str">
        <f>"ราคา "&amp;C9 &amp;" บาท"</f>
        <v>ราคา 4070 บาท</v>
      </c>
      <c r="H10" s="9" t="s">
        <v>12</v>
      </c>
      <c r="I10" s="9" t="s">
        <v>302</v>
      </c>
    </row>
    <row r="11" spans="1:12" s="3" customFormat="1" ht="23.1" customHeight="1" x14ac:dyDescent="0.3">
      <c r="A11" s="56">
        <v>4</v>
      </c>
      <c r="B11" s="62" t="s">
        <v>133</v>
      </c>
      <c r="C11" s="60">
        <v>15940</v>
      </c>
      <c r="D11" s="58">
        <f t="shared" ref="D11" si="2">C11</f>
        <v>15940</v>
      </c>
      <c r="E11" s="56" t="s">
        <v>10</v>
      </c>
      <c r="F11" s="10" t="s">
        <v>14</v>
      </c>
      <c r="G11" s="6" t="str">
        <f>F11</f>
        <v>หจก.แสงตะวัน อิควิปเมนท์</v>
      </c>
      <c r="H11" s="7" t="s">
        <v>11</v>
      </c>
      <c r="I11" s="7" t="s">
        <v>134</v>
      </c>
    </row>
    <row r="12" spans="1:12" s="3" customFormat="1" ht="23.1" customHeight="1" x14ac:dyDescent="0.3">
      <c r="A12" s="57"/>
      <c r="B12" s="63"/>
      <c r="C12" s="61"/>
      <c r="D12" s="59"/>
      <c r="E12" s="57"/>
      <c r="F12" s="8" t="str">
        <f>"เสนอ"&amp;G12</f>
        <v>เสนอราคา 15940 บาท</v>
      </c>
      <c r="G12" s="8" t="str">
        <f>"ราคา "&amp;C11 &amp;" บาท"</f>
        <v>ราคา 15940 บาท</v>
      </c>
      <c r="H12" s="9" t="s">
        <v>12</v>
      </c>
      <c r="I12" s="9" t="s">
        <v>419</v>
      </c>
    </row>
    <row r="13" spans="1:12" s="5" customFormat="1" ht="23.1" customHeight="1" x14ac:dyDescent="0.2">
      <c r="A13" s="56">
        <v>5</v>
      </c>
      <c r="B13" s="62" t="s">
        <v>128</v>
      </c>
      <c r="C13" s="60">
        <v>32000</v>
      </c>
      <c r="D13" s="58">
        <f t="shared" ref="D13" si="3">C13</f>
        <v>32000</v>
      </c>
      <c r="E13" s="56" t="s">
        <v>10</v>
      </c>
      <c r="F13" s="6" t="s">
        <v>102</v>
      </c>
      <c r="G13" s="6" t="str">
        <f>F13</f>
        <v>บริษัท มะนาวซัพพลาย</v>
      </c>
      <c r="H13" s="7" t="s">
        <v>11</v>
      </c>
      <c r="I13" s="7" t="s">
        <v>135</v>
      </c>
    </row>
    <row r="14" spans="1:12" s="3" customFormat="1" ht="23.1" customHeight="1" x14ac:dyDescent="0.3">
      <c r="A14" s="57"/>
      <c r="B14" s="63"/>
      <c r="C14" s="61"/>
      <c r="D14" s="59"/>
      <c r="E14" s="57"/>
      <c r="F14" s="8" t="str">
        <f>"เสนอ"&amp;G14</f>
        <v>เสนอราคา 32000 บาท</v>
      </c>
      <c r="G14" s="8" t="str">
        <f>"ราคา "&amp;C13 &amp;" บาท"</f>
        <v>ราคา 32000 บาท</v>
      </c>
      <c r="H14" s="9" t="s">
        <v>12</v>
      </c>
      <c r="I14" s="9" t="s">
        <v>312</v>
      </c>
    </row>
    <row r="15" spans="1:12" s="3" customFormat="1" ht="23.1" customHeight="1" x14ac:dyDescent="0.3">
      <c r="A15" s="56">
        <v>6</v>
      </c>
      <c r="B15" s="62" t="s">
        <v>136</v>
      </c>
      <c r="C15" s="60">
        <v>7350</v>
      </c>
      <c r="D15" s="58">
        <f t="shared" ref="D15" si="4">C15</f>
        <v>7350</v>
      </c>
      <c r="E15" s="56" t="s">
        <v>10</v>
      </c>
      <c r="F15" s="6" t="s">
        <v>15</v>
      </c>
      <c r="G15" s="6" t="str">
        <f>F15</f>
        <v>ร้านซันอิเล็กทริก</v>
      </c>
      <c r="H15" s="7" t="s">
        <v>11</v>
      </c>
      <c r="I15" s="7" t="s">
        <v>137</v>
      </c>
    </row>
    <row r="16" spans="1:12" s="3" customFormat="1" ht="23.1" customHeight="1" x14ac:dyDescent="0.3">
      <c r="A16" s="57"/>
      <c r="B16" s="63"/>
      <c r="C16" s="61"/>
      <c r="D16" s="59"/>
      <c r="E16" s="57"/>
      <c r="F16" s="8" t="str">
        <f>"เสนอ"&amp;G16</f>
        <v>เสนอราคา 7350 บาท</v>
      </c>
      <c r="G16" s="8" t="str">
        <f>"ราคา "&amp;C15 &amp;" บาท"</f>
        <v>ราคา 7350 บาท</v>
      </c>
      <c r="H16" s="9" t="s">
        <v>12</v>
      </c>
      <c r="I16" s="9" t="s">
        <v>315</v>
      </c>
    </row>
    <row r="17" spans="1:9" s="5" customFormat="1" ht="23.1" customHeight="1" x14ac:dyDescent="0.3">
      <c r="A17" s="56">
        <v>7</v>
      </c>
      <c r="B17" s="62" t="s">
        <v>138</v>
      </c>
      <c r="C17" s="60">
        <v>13680</v>
      </c>
      <c r="D17" s="58">
        <f t="shared" ref="D17:D19" si="5">C17</f>
        <v>13680</v>
      </c>
      <c r="E17" s="56" t="s">
        <v>10</v>
      </c>
      <c r="F17" s="10" t="s">
        <v>15</v>
      </c>
      <c r="G17" s="6" t="str">
        <f>F17</f>
        <v>ร้านซันอิเล็กทริก</v>
      </c>
      <c r="H17" s="7" t="s">
        <v>11</v>
      </c>
      <c r="I17" s="7" t="s">
        <v>139</v>
      </c>
    </row>
    <row r="18" spans="1:9" s="3" customFormat="1" ht="23.1" customHeight="1" x14ac:dyDescent="0.3">
      <c r="A18" s="57"/>
      <c r="B18" s="63"/>
      <c r="C18" s="61"/>
      <c r="D18" s="59"/>
      <c r="E18" s="57"/>
      <c r="F18" s="8" t="str">
        <f>"เสนอ"&amp;G18</f>
        <v>เสนอราคา 13680 บาท</v>
      </c>
      <c r="G18" s="8" t="str">
        <f>"ราคา "&amp;C17 &amp;" บาท"</f>
        <v>ราคา 13680 บาท</v>
      </c>
      <c r="H18" s="9" t="s">
        <v>12</v>
      </c>
      <c r="I18" s="9" t="s">
        <v>315</v>
      </c>
    </row>
    <row r="19" spans="1:9" s="3" customFormat="1" ht="23.1" customHeight="1" x14ac:dyDescent="0.3">
      <c r="A19" s="56">
        <v>8</v>
      </c>
      <c r="B19" s="62" t="s">
        <v>140</v>
      </c>
      <c r="C19" s="60">
        <v>3550</v>
      </c>
      <c r="D19" s="58">
        <f t="shared" si="5"/>
        <v>3550</v>
      </c>
      <c r="E19" s="56" t="s">
        <v>10</v>
      </c>
      <c r="F19" s="6" t="s">
        <v>15</v>
      </c>
      <c r="G19" s="6" t="str">
        <f>F19</f>
        <v>ร้านซันอิเล็กทริก</v>
      </c>
      <c r="H19" s="7" t="s">
        <v>11</v>
      </c>
      <c r="I19" s="7" t="s">
        <v>141</v>
      </c>
    </row>
    <row r="20" spans="1:9" s="3" customFormat="1" ht="23.1" customHeight="1" x14ac:dyDescent="0.3">
      <c r="A20" s="57"/>
      <c r="B20" s="63"/>
      <c r="C20" s="61"/>
      <c r="D20" s="59"/>
      <c r="E20" s="57"/>
      <c r="F20" s="8" t="str">
        <f>"เสนอ"&amp;G20</f>
        <v>เสนอราคา 3550 บาท</v>
      </c>
      <c r="G20" s="8" t="str">
        <f>"ราคา "&amp;C19 &amp;" บาท"</f>
        <v>ราคา 3550 บาท</v>
      </c>
      <c r="H20" s="9" t="s">
        <v>12</v>
      </c>
      <c r="I20" s="9" t="s">
        <v>315</v>
      </c>
    </row>
    <row r="21" spans="1:9" s="5" customFormat="1" ht="23.1" customHeight="1" x14ac:dyDescent="0.2">
      <c r="A21" s="56">
        <v>9</v>
      </c>
      <c r="B21" s="62" t="s">
        <v>142</v>
      </c>
      <c r="C21" s="60">
        <v>4670</v>
      </c>
      <c r="D21" s="58">
        <f>C21</f>
        <v>4670</v>
      </c>
      <c r="E21" s="56" t="s">
        <v>10</v>
      </c>
      <c r="F21" s="6" t="s">
        <v>15</v>
      </c>
      <c r="G21" s="6" t="str">
        <f>F21</f>
        <v>ร้านซันอิเล็กทริก</v>
      </c>
      <c r="H21" s="7" t="s">
        <v>11</v>
      </c>
      <c r="I21" s="7" t="s">
        <v>143</v>
      </c>
    </row>
    <row r="22" spans="1:9" s="3" customFormat="1" ht="23.1" customHeight="1" x14ac:dyDescent="0.3">
      <c r="A22" s="57"/>
      <c r="B22" s="63"/>
      <c r="C22" s="61"/>
      <c r="D22" s="59"/>
      <c r="E22" s="57"/>
      <c r="F22" s="8" t="str">
        <f>"เสนอ"&amp;G22</f>
        <v>เสนอราคา 4670 บาท</v>
      </c>
      <c r="G22" s="8" t="str">
        <f>"ราคา "&amp;C21 &amp;" บาท"</f>
        <v>ราคา 4670 บาท</v>
      </c>
      <c r="H22" s="9" t="s">
        <v>12</v>
      </c>
      <c r="I22" s="9" t="s">
        <v>315</v>
      </c>
    </row>
    <row r="23" spans="1:9" ht="23.1" customHeight="1" x14ac:dyDescent="0.3">
      <c r="A23" s="56">
        <v>10</v>
      </c>
      <c r="B23" s="62" t="s">
        <v>296</v>
      </c>
      <c r="C23" s="60">
        <v>5800</v>
      </c>
      <c r="D23" s="58">
        <f>C23</f>
        <v>5800</v>
      </c>
      <c r="E23" s="56" t="s">
        <v>10</v>
      </c>
      <c r="F23" s="6" t="s">
        <v>15</v>
      </c>
      <c r="G23" s="6" t="str">
        <f>F23</f>
        <v>ร้านซันอิเล็กทริก</v>
      </c>
      <c r="H23" s="34" t="s">
        <v>11</v>
      </c>
      <c r="I23" s="34" t="s">
        <v>297</v>
      </c>
    </row>
    <row r="24" spans="1:9" ht="23.1" customHeight="1" x14ac:dyDescent="0.3">
      <c r="A24" s="57"/>
      <c r="B24" s="63"/>
      <c r="C24" s="61"/>
      <c r="D24" s="59"/>
      <c r="E24" s="57"/>
      <c r="F24" s="8" t="str">
        <f>"เสนอ"&amp;G24</f>
        <v>เสนอราคา 5800 บาท</v>
      </c>
      <c r="G24" s="8" t="str">
        <f>"ราคา "&amp;C23 &amp;" บาท"</f>
        <v>ราคา 5800 บาท</v>
      </c>
      <c r="H24" s="9" t="s">
        <v>12</v>
      </c>
      <c r="I24" s="9" t="s">
        <v>298</v>
      </c>
    </row>
    <row r="25" spans="1:9" ht="23.1" customHeight="1" x14ac:dyDescent="0.3">
      <c r="A25" s="56">
        <v>11</v>
      </c>
      <c r="B25" s="62" t="s">
        <v>299</v>
      </c>
      <c r="C25" s="60">
        <v>9400</v>
      </c>
      <c r="D25" s="58">
        <f>C25</f>
        <v>9400</v>
      </c>
      <c r="E25" s="56" t="s">
        <v>10</v>
      </c>
      <c r="F25" s="10" t="s">
        <v>300</v>
      </c>
      <c r="G25" s="6" t="str">
        <f>F25</f>
        <v>ร้านถนอมเซอร์วิส</v>
      </c>
      <c r="H25" s="34" t="s">
        <v>11</v>
      </c>
      <c r="I25" s="34" t="s">
        <v>301</v>
      </c>
    </row>
    <row r="26" spans="1:9" ht="23.1" customHeight="1" x14ac:dyDescent="0.3">
      <c r="A26" s="57"/>
      <c r="B26" s="63"/>
      <c r="C26" s="61"/>
      <c r="D26" s="59"/>
      <c r="E26" s="57"/>
      <c r="F26" s="8" t="str">
        <f>"เสนอ"&amp;G26</f>
        <v>เสนอราคา 9400 บาท</v>
      </c>
      <c r="G26" s="8" t="str">
        <f>"ราคา "&amp;C25 &amp;" บาท"</f>
        <v>ราคา 9400 บาท</v>
      </c>
      <c r="H26" s="9" t="s">
        <v>12</v>
      </c>
      <c r="I26" s="9" t="s">
        <v>302</v>
      </c>
    </row>
    <row r="27" spans="1:9" ht="23.1" customHeight="1" x14ac:dyDescent="0.3">
      <c r="A27" s="56">
        <v>12</v>
      </c>
      <c r="B27" s="62" t="s">
        <v>277</v>
      </c>
      <c r="C27" s="60">
        <v>3400</v>
      </c>
      <c r="D27" s="58">
        <f>C27</f>
        <v>3400</v>
      </c>
      <c r="E27" s="56" t="s">
        <v>10</v>
      </c>
      <c r="F27" s="6" t="s">
        <v>42</v>
      </c>
      <c r="G27" s="6" t="str">
        <f>F27</f>
        <v>ร้านภีมวราแอร์</v>
      </c>
      <c r="H27" s="34" t="s">
        <v>11</v>
      </c>
      <c r="I27" s="34" t="s">
        <v>303</v>
      </c>
    </row>
    <row r="28" spans="1:9" ht="23.1" customHeight="1" x14ac:dyDescent="0.3">
      <c r="A28" s="57"/>
      <c r="B28" s="63"/>
      <c r="C28" s="61"/>
      <c r="D28" s="59"/>
      <c r="E28" s="57"/>
      <c r="F28" s="8" t="str">
        <f>"เสนอ"&amp;G28</f>
        <v>เสนอราคา 3400 บาท</v>
      </c>
      <c r="G28" s="8" t="str">
        <f>"ราคา "&amp;C27 &amp;" บาท"</f>
        <v>ราคา 3400 บาท</v>
      </c>
      <c r="H28" s="9" t="s">
        <v>12</v>
      </c>
      <c r="I28" s="9" t="s">
        <v>304</v>
      </c>
    </row>
    <row r="29" spans="1:9" ht="23.1" customHeight="1" x14ac:dyDescent="0.3">
      <c r="A29" s="56">
        <v>13</v>
      </c>
      <c r="B29" s="62" t="s">
        <v>305</v>
      </c>
      <c r="C29" s="60">
        <v>7000</v>
      </c>
      <c r="D29" s="58">
        <f>C29</f>
        <v>7000</v>
      </c>
      <c r="E29" s="56" t="s">
        <v>10</v>
      </c>
      <c r="F29" s="6" t="s">
        <v>51</v>
      </c>
      <c r="G29" s="6" t="str">
        <f>F29</f>
        <v>นายสมชาย โสภณ</v>
      </c>
      <c r="H29" s="34" t="s">
        <v>11</v>
      </c>
      <c r="I29" s="34" t="s">
        <v>306</v>
      </c>
    </row>
    <row r="30" spans="1:9" ht="23.1" customHeight="1" x14ac:dyDescent="0.3">
      <c r="A30" s="57"/>
      <c r="B30" s="63"/>
      <c r="C30" s="61"/>
      <c r="D30" s="59"/>
      <c r="E30" s="57"/>
      <c r="F30" s="8" t="str">
        <f>"เสนอ"&amp;G30</f>
        <v>เสนอราคา 7000 บาท</v>
      </c>
      <c r="G30" s="8" t="str">
        <f>"ราคา "&amp;C29 &amp;" บาท"</f>
        <v>ราคา 7000 บาท</v>
      </c>
      <c r="H30" s="9" t="s">
        <v>12</v>
      </c>
      <c r="I30" s="9" t="s">
        <v>304</v>
      </c>
    </row>
    <row r="31" spans="1:9" ht="23.1" customHeight="1" x14ac:dyDescent="0.3">
      <c r="A31" s="56">
        <v>14</v>
      </c>
      <c r="B31" s="62" t="s">
        <v>307</v>
      </c>
      <c r="C31" s="60">
        <v>480</v>
      </c>
      <c r="D31" s="58">
        <f>C31</f>
        <v>480</v>
      </c>
      <c r="E31" s="56" t="s">
        <v>10</v>
      </c>
      <c r="F31" s="10" t="s">
        <v>39</v>
      </c>
      <c r="G31" s="6" t="str">
        <f>F31</f>
        <v>ร้านป้ายฟูไอเดีย</v>
      </c>
      <c r="H31" s="34" t="s">
        <v>11</v>
      </c>
      <c r="I31" s="34" t="s">
        <v>308</v>
      </c>
    </row>
    <row r="32" spans="1:9" ht="23.1" customHeight="1" x14ac:dyDescent="0.3">
      <c r="A32" s="57"/>
      <c r="B32" s="63"/>
      <c r="C32" s="61"/>
      <c r="D32" s="59"/>
      <c r="E32" s="57"/>
      <c r="F32" s="8" t="str">
        <f>"เสนอ"&amp;G32</f>
        <v>เสนอราคา 480 บาท</v>
      </c>
      <c r="G32" s="8" t="str">
        <f>"ราคา "&amp;C31 &amp;" บาท"</f>
        <v>ราคา 480 บาท</v>
      </c>
      <c r="H32" s="9" t="s">
        <v>12</v>
      </c>
      <c r="I32" s="9" t="s">
        <v>309</v>
      </c>
    </row>
    <row r="33" spans="1:9" ht="23.1" customHeight="1" x14ac:dyDescent="0.3">
      <c r="A33" s="56">
        <v>15</v>
      </c>
      <c r="B33" s="62" t="s">
        <v>310</v>
      </c>
      <c r="C33" s="60">
        <v>660</v>
      </c>
      <c r="D33" s="58">
        <f>C33</f>
        <v>660</v>
      </c>
      <c r="E33" s="56" t="s">
        <v>10</v>
      </c>
      <c r="F33" s="6" t="s">
        <v>311</v>
      </c>
      <c r="G33" s="6" t="str">
        <f>F33</f>
        <v>น.ส.ฟางทิพย์ หริ่งทอง</v>
      </c>
      <c r="H33" s="34" t="s">
        <v>11</v>
      </c>
      <c r="I33" s="34" t="s">
        <v>313</v>
      </c>
    </row>
    <row r="34" spans="1:9" ht="23.1" customHeight="1" x14ac:dyDescent="0.3">
      <c r="A34" s="57"/>
      <c r="B34" s="63"/>
      <c r="C34" s="61"/>
      <c r="D34" s="59"/>
      <c r="E34" s="57"/>
      <c r="F34" s="8" t="str">
        <f>"เสนอ"&amp;G34</f>
        <v>เสนอราคา 660 บาท</v>
      </c>
      <c r="G34" s="8" t="str">
        <f>"ราคา "&amp;C33 &amp;" บาท"</f>
        <v>ราคา 660 บาท</v>
      </c>
      <c r="H34" s="9" t="s">
        <v>12</v>
      </c>
      <c r="I34" s="9" t="s">
        <v>312</v>
      </c>
    </row>
    <row r="35" spans="1:9" ht="23.1" customHeight="1" x14ac:dyDescent="0.3">
      <c r="A35" s="56">
        <v>16</v>
      </c>
      <c r="B35" s="62" t="s">
        <v>236</v>
      </c>
      <c r="C35" s="60">
        <v>1200</v>
      </c>
      <c r="D35" s="58">
        <f>C35</f>
        <v>1200</v>
      </c>
      <c r="E35" s="56" t="s">
        <v>10</v>
      </c>
      <c r="F35" s="6" t="s">
        <v>15</v>
      </c>
      <c r="G35" s="6" t="str">
        <f>F35</f>
        <v>ร้านซันอิเล็กทริก</v>
      </c>
      <c r="H35" s="34" t="s">
        <v>11</v>
      </c>
      <c r="I35" s="34" t="s">
        <v>314</v>
      </c>
    </row>
    <row r="36" spans="1:9" ht="23.1" customHeight="1" x14ac:dyDescent="0.3">
      <c r="A36" s="57"/>
      <c r="B36" s="63"/>
      <c r="C36" s="61"/>
      <c r="D36" s="59"/>
      <c r="E36" s="57"/>
      <c r="F36" s="8" t="str">
        <f>"เสนอ"&amp;G36</f>
        <v>เสนอราคา 1200 บาท</v>
      </c>
      <c r="G36" s="8" t="str">
        <f>"ราคา "&amp;C35 &amp;" บาท"</f>
        <v>ราคา 1200 บาท</v>
      </c>
      <c r="H36" s="9" t="s">
        <v>12</v>
      </c>
      <c r="I36" s="9" t="s">
        <v>315</v>
      </c>
    </row>
    <row r="37" spans="1:9" ht="23.1" customHeight="1" x14ac:dyDescent="0.3">
      <c r="A37" s="56">
        <v>17</v>
      </c>
      <c r="B37" s="62" t="s">
        <v>316</v>
      </c>
      <c r="C37" s="60">
        <v>6800</v>
      </c>
      <c r="D37" s="58">
        <f>C37</f>
        <v>6800</v>
      </c>
      <c r="E37" s="56" t="s">
        <v>10</v>
      </c>
      <c r="F37" s="6" t="s">
        <v>42</v>
      </c>
      <c r="G37" s="6" t="str">
        <f>F37</f>
        <v>ร้านภีมวราแอร์</v>
      </c>
      <c r="H37" s="34" t="s">
        <v>11</v>
      </c>
      <c r="I37" s="34" t="s">
        <v>317</v>
      </c>
    </row>
    <row r="38" spans="1:9" ht="23.1" customHeight="1" x14ac:dyDescent="0.3">
      <c r="A38" s="57"/>
      <c r="B38" s="63"/>
      <c r="C38" s="61"/>
      <c r="D38" s="59"/>
      <c r="E38" s="57"/>
      <c r="F38" s="8" t="str">
        <f>"เสนอ"&amp;G38</f>
        <v>เสนอราคา 6800 บาท</v>
      </c>
      <c r="G38" s="8" t="str">
        <f>"ราคา "&amp;C37 &amp;" บาท"</f>
        <v>ราคา 6800 บาท</v>
      </c>
      <c r="H38" s="9" t="s">
        <v>12</v>
      </c>
      <c r="I38" s="9" t="s">
        <v>315</v>
      </c>
    </row>
    <row r="39" spans="1:9" ht="23.1" customHeight="1" x14ac:dyDescent="0.3">
      <c r="A39" s="56">
        <v>18</v>
      </c>
      <c r="B39" s="62" t="s">
        <v>318</v>
      </c>
      <c r="C39" s="60">
        <v>3600</v>
      </c>
      <c r="D39" s="58">
        <f>C39</f>
        <v>3600</v>
      </c>
      <c r="E39" s="56" t="s">
        <v>10</v>
      </c>
      <c r="F39" s="10" t="s">
        <v>319</v>
      </c>
      <c r="G39" s="6" t="str">
        <f>F39</f>
        <v>นายณพงศ์  แซ่ปุง</v>
      </c>
      <c r="H39" s="34" t="s">
        <v>11</v>
      </c>
      <c r="I39" s="34" t="s">
        <v>320</v>
      </c>
    </row>
    <row r="40" spans="1:9" ht="23.1" customHeight="1" x14ac:dyDescent="0.3">
      <c r="A40" s="57"/>
      <c r="B40" s="63"/>
      <c r="C40" s="61"/>
      <c r="D40" s="59"/>
      <c r="E40" s="57"/>
      <c r="F40" s="8" t="str">
        <f>"เสนอ"&amp;G40</f>
        <v>เสนอราคา 3600 บาท</v>
      </c>
      <c r="G40" s="8" t="str">
        <f>"ราคา "&amp;C39 &amp;" บาท"</f>
        <v>ราคา 3600 บาท</v>
      </c>
      <c r="H40" s="9" t="s">
        <v>12</v>
      </c>
      <c r="I40" s="9" t="s">
        <v>315</v>
      </c>
    </row>
    <row r="41" spans="1:9" ht="23.1" customHeight="1" x14ac:dyDescent="0.3">
      <c r="A41" s="56">
        <v>19</v>
      </c>
      <c r="B41" s="62" t="s">
        <v>420</v>
      </c>
      <c r="C41" s="60">
        <v>475000</v>
      </c>
      <c r="D41" s="58">
        <f>C41</f>
        <v>475000</v>
      </c>
      <c r="E41" s="56" t="s">
        <v>10</v>
      </c>
      <c r="F41" s="6" t="s">
        <v>417</v>
      </c>
      <c r="G41" s="6" t="str">
        <f>F41</f>
        <v xml:space="preserve">หจก.เคทีพี มอเตอร์ </v>
      </c>
      <c r="H41" s="34" t="s">
        <v>11</v>
      </c>
      <c r="I41" s="34" t="s">
        <v>418</v>
      </c>
    </row>
    <row r="42" spans="1:9" ht="23.1" customHeight="1" x14ac:dyDescent="0.3">
      <c r="A42" s="57"/>
      <c r="B42" s="63"/>
      <c r="C42" s="61"/>
      <c r="D42" s="59"/>
      <c r="E42" s="57"/>
      <c r="F42" s="8" t="str">
        <f>"เสนอ"&amp;G42</f>
        <v>เสนอราคา 475000 บาท</v>
      </c>
      <c r="G42" s="8" t="str">
        <f>"ราคา "&amp;C41 &amp;" บาท"</f>
        <v>ราคา 475000 บาท</v>
      </c>
      <c r="H42" s="9" t="s">
        <v>12</v>
      </c>
      <c r="I42" s="9" t="s">
        <v>419</v>
      </c>
    </row>
    <row r="43" spans="1:9" ht="23.1" customHeight="1" x14ac:dyDescent="0.3">
      <c r="A43" s="56">
        <v>20</v>
      </c>
      <c r="B43" s="62" t="s">
        <v>509</v>
      </c>
      <c r="C43" s="64">
        <v>134931.72</v>
      </c>
      <c r="D43" s="66">
        <f>C43</f>
        <v>134931.72</v>
      </c>
      <c r="E43" s="56" t="s">
        <v>10</v>
      </c>
      <c r="F43" s="6" t="s">
        <v>510</v>
      </c>
      <c r="G43" s="6" t="str">
        <f>F43</f>
        <v>บริษัท มาตรศรี ฟาร์ม จำกัด</v>
      </c>
      <c r="H43" s="34" t="s">
        <v>11</v>
      </c>
      <c r="I43" s="34" t="s">
        <v>511</v>
      </c>
    </row>
    <row r="44" spans="1:9" ht="23.1" customHeight="1" x14ac:dyDescent="0.3">
      <c r="A44" s="57"/>
      <c r="B44" s="63"/>
      <c r="C44" s="65"/>
      <c r="D44" s="67"/>
      <c r="E44" s="57"/>
      <c r="F44" s="8" t="str">
        <f>"เสนอ"&amp;G44</f>
        <v>เสนอราคา 134931.72 บาท</v>
      </c>
      <c r="G44" s="8" t="str">
        <f>"ราคา "&amp;C43 &amp;" บาท"</f>
        <v>ราคา 134931.72 บาท</v>
      </c>
      <c r="H44" s="9" t="s">
        <v>12</v>
      </c>
      <c r="I44" s="9" t="s">
        <v>512</v>
      </c>
    </row>
    <row r="45" spans="1:9" ht="23.1" customHeight="1" x14ac:dyDescent="0.3">
      <c r="A45" s="56">
        <v>21</v>
      </c>
      <c r="B45" s="62" t="s">
        <v>513</v>
      </c>
      <c r="C45" s="64">
        <v>21921.68</v>
      </c>
      <c r="D45" s="66">
        <f>C45</f>
        <v>21921.68</v>
      </c>
      <c r="E45" s="56" t="s">
        <v>10</v>
      </c>
      <c r="F45" s="6" t="s">
        <v>510</v>
      </c>
      <c r="G45" s="6" t="str">
        <f>F45</f>
        <v>บริษัท มาตรศรี ฟาร์ม จำกัด</v>
      </c>
      <c r="H45" s="35" t="s">
        <v>11</v>
      </c>
      <c r="I45" s="35" t="s">
        <v>514</v>
      </c>
    </row>
    <row r="46" spans="1:9" ht="23.1" customHeight="1" x14ac:dyDescent="0.3">
      <c r="A46" s="57"/>
      <c r="B46" s="63"/>
      <c r="C46" s="65"/>
      <c r="D46" s="67"/>
      <c r="E46" s="57"/>
      <c r="F46" s="8" t="str">
        <f>"เสนอ"&amp;G46</f>
        <v>เสนอราคา 21921.68 บาท</v>
      </c>
      <c r="G46" s="8" t="str">
        <f>"ราคา "&amp;C45 &amp;" บาท"</f>
        <v>ราคา 21921.68 บาท</v>
      </c>
      <c r="H46" s="9" t="s">
        <v>12</v>
      </c>
      <c r="I46" s="9" t="s">
        <v>512</v>
      </c>
    </row>
    <row r="47" spans="1:9" ht="23.1" customHeight="1" x14ac:dyDescent="0.3">
      <c r="A47" s="56">
        <v>22</v>
      </c>
      <c r="B47" s="62" t="s">
        <v>515</v>
      </c>
      <c r="C47" s="60">
        <v>319000</v>
      </c>
      <c r="D47" s="58">
        <f>C47</f>
        <v>319000</v>
      </c>
      <c r="E47" s="56" t="s">
        <v>10</v>
      </c>
      <c r="F47" s="6" t="s">
        <v>516</v>
      </c>
      <c r="G47" s="6" t="str">
        <f>F47</f>
        <v>บริษัท สมร เทค จำกัด</v>
      </c>
      <c r="H47" s="35" t="s">
        <v>11</v>
      </c>
      <c r="I47" s="35" t="s">
        <v>514</v>
      </c>
    </row>
    <row r="48" spans="1:9" ht="23.1" customHeight="1" x14ac:dyDescent="0.3">
      <c r="A48" s="57"/>
      <c r="B48" s="63"/>
      <c r="C48" s="61"/>
      <c r="D48" s="59"/>
      <c r="E48" s="57"/>
      <c r="F48" s="8" t="str">
        <f>"เสนอ"&amp;G48</f>
        <v>เสนอราคา 319000 บาท</v>
      </c>
      <c r="G48" s="8" t="str">
        <f>"ราคา "&amp;C47 &amp;" บาท"</f>
        <v>ราคา 319000 บาท</v>
      </c>
      <c r="H48" s="9" t="s">
        <v>12</v>
      </c>
      <c r="I48" s="9" t="s">
        <v>517</v>
      </c>
    </row>
  </sheetData>
  <mergeCells count="113">
    <mergeCell ref="A45:A46"/>
    <mergeCell ref="B45:B46"/>
    <mergeCell ref="C45:C46"/>
    <mergeCell ref="D45:D46"/>
    <mergeCell ref="E45:E46"/>
    <mergeCell ref="A47:A48"/>
    <mergeCell ref="B47:B48"/>
    <mergeCell ref="C47:C48"/>
    <mergeCell ref="D47:D48"/>
    <mergeCell ref="E47:E48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B13:B14"/>
    <mergeCell ref="C13:C14"/>
    <mergeCell ref="D13:D14"/>
    <mergeCell ref="E13:E14"/>
    <mergeCell ref="A11:A12"/>
    <mergeCell ref="B11:B12"/>
    <mergeCell ref="C11:C12"/>
    <mergeCell ref="D11:D12"/>
    <mergeCell ref="E11:E12"/>
    <mergeCell ref="A23:A24"/>
    <mergeCell ref="B23:B24"/>
    <mergeCell ref="C23:C24"/>
    <mergeCell ref="D23:D24"/>
    <mergeCell ref="E23:E24"/>
    <mergeCell ref="A1:I1"/>
    <mergeCell ref="A2:I2"/>
    <mergeCell ref="A3:I3"/>
    <mergeCell ref="A5:A6"/>
    <mergeCell ref="B5:B6"/>
    <mergeCell ref="C5:C6"/>
    <mergeCell ref="D5:D6"/>
    <mergeCell ref="E5:E6"/>
    <mergeCell ref="A9:A10"/>
    <mergeCell ref="B9:B10"/>
    <mergeCell ref="C9:C10"/>
    <mergeCell ref="D9:D10"/>
    <mergeCell ref="E9:E10"/>
    <mergeCell ref="A7:A8"/>
    <mergeCell ref="B7:B8"/>
    <mergeCell ref="C7:C8"/>
    <mergeCell ref="D7:D8"/>
    <mergeCell ref="E7:E8"/>
    <mergeCell ref="A13:A14"/>
    <mergeCell ref="A27:A28"/>
    <mergeCell ref="B27:B28"/>
    <mergeCell ref="C27:C28"/>
    <mergeCell ref="D27:D28"/>
    <mergeCell ref="E27:E28"/>
    <mergeCell ref="A25:A26"/>
    <mergeCell ref="B25:B26"/>
    <mergeCell ref="C25:C26"/>
    <mergeCell ref="D25:D26"/>
    <mergeCell ref="E25:E26"/>
    <mergeCell ref="A31:A32"/>
    <mergeCell ref="B31:B32"/>
    <mergeCell ref="C31:C32"/>
    <mergeCell ref="D31:D32"/>
    <mergeCell ref="E31:E32"/>
    <mergeCell ref="A29:A30"/>
    <mergeCell ref="B29:B30"/>
    <mergeCell ref="C29:C30"/>
    <mergeCell ref="D29:D30"/>
    <mergeCell ref="E29:E30"/>
    <mergeCell ref="A35:A36"/>
    <mergeCell ref="B35:B36"/>
    <mergeCell ref="C35:C36"/>
    <mergeCell ref="D35:D36"/>
    <mergeCell ref="E35:E36"/>
    <mergeCell ref="A33:A34"/>
    <mergeCell ref="B33:B34"/>
    <mergeCell ref="C33:C34"/>
    <mergeCell ref="D33:D34"/>
    <mergeCell ref="E33:E34"/>
    <mergeCell ref="A39:A40"/>
    <mergeCell ref="B39:B40"/>
    <mergeCell ref="C39:C40"/>
    <mergeCell ref="D39:D40"/>
    <mergeCell ref="E39:E40"/>
    <mergeCell ref="A37:A38"/>
    <mergeCell ref="B37:B38"/>
    <mergeCell ref="C37:C38"/>
    <mergeCell ref="D37:D38"/>
    <mergeCell ref="E37:E38"/>
    <mergeCell ref="A43:A44"/>
    <mergeCell ref="B43:B44"/>
    <mergeCell ref="C43:C44"/>
    <mergeCell ref="D43:D44"/>
    <mergeCell ref="E43:E44"/>
    <mergeCell ref="A41:A42"/>
    <mergeCell ref="B41:B42"/>
    <mergeCell ref="C41:C42"/>
    <mergeCell ref="D41:D42"/>
    <mergeCell ref="E41:E42"/>
  </mergeCells>
  <pageMargins left="0.19685039370078741" right="0.19685039370078741" top="0.59055118110236227" bottom="0.19685039370078741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2BD940"/>
  </sheetPr>
  <dimension ref="A1:L39"/>
  <sheetViews>
    <sheetView view="pageBreakPreview" zoomScale="95" zoomScaleNormal="115" zoomScaleSheetLayoutView="95" workbookViewId="0">
      <selection activeCell="K3" sqref="K3:M9"/>
    </sheetView>
  </sheetViews>
  <sheetFormatPr defaultColWidth="9" defaultRowHeight="20.25" x14ac:dyDescent="0.3"/>
  <cols>
    <col min="1" max="1" width="5.25" style="4" customWidth="1"/>
    <col min="2" max="2" width="22.375" style="1" customWidth="1"/>
    <col min="3" max="3" width="12.125" style="1" customWidth="1"/>
    <col min="4" max="4" width="13.875" style="1" customWidth="1"/>
    <col min="5" max="5" width="12.5" style="1" bestFit="1" customWidth="1"/>
    <col min="6" max="6" width="22.125" style="1" bestFit="1" customWidth="1"/>
    <col min="7" max="7" width="19.375" style="1" customWidth="1"/>
    <col min="8" max="8" width="13.375" style="1" customWidth="1"/>
    <col min="9" max="9" width="13.75" style="1" customWidth="1"/>
    <col min="10" max="12" width="9.25" style="1" bestFit="1" customWidth="1"/>
    <col min="13" max="16384" width="9" style="1"/>
  </cols>
  <sheetData>
    <row r="1" spans="1:12" x14ac:dyDescent="0.3">
      <c r="A1" s="55" t="s">
        <v>144</v>
      </c>
      <c r="B1" s="55"/>
      <c r="C1" s="55"/>
      <c r="D1" s="55"/>
      <c r="E1" s="55"/>
      <c r="F1" s="55"/>
      <c r="G1" s="55"/>
      <c r="H1" s="55"/>
      <c r="I1" s="55"/>
    </row>
    <row r="2" spans="1:12" x14ac:dyDescent="0.3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12" x14ac:dyDescent="0.3">
      <c r="A3" s="55" t="s">
        <v>145</v>
      </c>
      <c r="B3" s="55"/>
      <c r="C3" s="55"/>
      <c r="D3" s="55"/>
      <c r="E3" s="55"/>
      <c r="F3" s="55"/>
      <c r="G3" s="55"/>
      <c r="H3" s="55"/>
      <c r="I3" s="55"/>
    </row>
    <row r="4" spans="1:12" s="2" customFormat="1" ht="75" x14ac:dyDescent="0.2">
      <c r="A4" s="43" t="s">
        <v>1</v>
      </c>
      <c r="B4" s="43" t="s">
        <v>2</v>
      </c>
      <c r="C4" s="43" t="s">
        <v>3</v>
      </c>
      <c r="D4" s="43" t="s">
        <v>4</v>
      </c>
      <c r="E4" s="43" t="s">
        <v>5</v>
      </c>
      <c r="F4" s="43" t="s">
        <v>6</v>
      </c>
      <c r="G4" s="43" t="s">
        <v>7</v>
      </c>
      <c r="H4" s="43" t="s">
        <v>8</v>
      </c>
      <c r="I4" s="43" t="s">
        <v>9</v>
      </c>
    </row>
    <row r="5" spans="1:12" s="5" customFormat="1" ht="18.75" customHeight="1" x14ac:dyDescent="0.2">
      <c r="A5" s="56">
        <v>1</v>
      </c>
      <c r="B5" s="62" t="s">
        <v>146</v>
      </c>
      <c r="C5" s="60">
        <v>30500</v>
      </c>
      <c r="D5" s="58">
        <f>C5</f>
        <v>30500</v>
      </c>
      <c r="E5" s="56" t="s">
        <v>10</v>
      </c>
      <c r="F5" s="6" t="s">
        <v>147</v>
      </c>
      <c r="G5" s="6" t="str">
        <f>F5</f>
        <v>น.ส.ประภาพรรณ มุกเสถียร</v>
      </c>
      <c r="H5" s="7" t="s">
        <v>11</v>
      </c>
      <c r="I5" s="7" t="s">
        <v>148</v>
      </c>
      <c r="K5" s="53"/>
      <c r="L5" s="53"/>
    </row>
    <row r="6" spans="1:12" s="3" customFormat="1" ht="18.75" x14ac:dyDescent="0.3">
      <c r="A6" s="57"/>
      <c r="B6" s="63"/>
      <c r="C6" s="61"/>
      <c r="D6" s="59"/>
      <c r="E6" s="57"/>
      <c r="F6" s="17" t="str">
        <f>"เสนอ"&amp;G6</f>
        <v>เสนอราคา 30500 บาท</v>
      </c>
      <c r="G6" s="8" t="str">
        <f>"ราคา "&amp;C5 &amp;" บาท"</f>
        <v>ราคา 30500 บาท</v>
      </c>
      <c r="H6" s="9" t="s">
        <v>12</v>
      </c>
      <c r="I6" s="9" t="s">
        <v>557</v>
      </c>
      <c r="J6" s="11"/>
    </row>
    <row r="7" spans="1:12" s="3" customFormat="1" ht="18.75" x14ac:dyDescent="0.3">
      <c r="A7" s="56">
        <v>2</v>
      </c>
      <c r="B7" s="62" t="s">
        <v>29</v>
      </c>
      <c r="C7" s="60">
        <v>48400</v>
      </c>
      <c r="D7" s="58">
        <f t="shared" ref="D7" si="0">C7</f>
        <v>48400</v>
      </c>
      <c r="E7" s="56" t="s">
        <v>10</v>
      </c>
      <c r="F7" s="6" t="s">
        <v>30</v>
      </c>
      <c r="G7" s="6" t="str">
        <f>F7</f>
        <v>ร้านสัมพันธ์โอสถ</v>
      </c>
      <c r="H7" s="7" t="s">
        <v>11</v>
      </c>
      <c r="I7" s="7" t="s">
        <v>149</v>
      </c>
    </row>
    <row r="8" spans="1:12" s="3" customFormat="1" ht="18.75" x14ac:dyDescent="0.3">
      <c r="A8" s="57"/>
      <c r="B8" s="63"/>
      <c r="C8" s="61"/>
      <c r="D8" s="59"/>
      <c r="E8" s="57"/>
      <c r="F8" s="8" t="str">
        <f>"เสนอ"&amp;G8</f>
        <v>เสนอราคา 48400 บาท</v>
      </c>
      <c r="G8" s="8" t="str">
        <f>"ราคา "&amp;C7 &amp;" บาท"</f>
        <v>ราคา 48400 บาท</v>
      </c>
      <c r="H8" s="9" t="s">
        <v>12</v>
      </c>
      <c r="I8" s="9" t="s">
        <v>326</v>
      </c>
    </row>
    <row r="9" spans="1:12" s="5" customFormat="1" ht="18.75" customHeight="1" x14ac:dyDescent="0.2">
      <c r="A9" s="56">
        <v>3</v>
      </c>
      <c r="B9" s="62" t="s">
        <v>150</v>
      </c>
      <c r="C9" s="60">
        <v>8640</v>
      </c>
      <c r="D9" s="58">
        <f t="shared" ref="D9" si="1">C9</f>
        <v>8640</v>
      </c>
      <c r="E9" s="56" t="s">
        <v>10</v>
      </c>
      <c r="F9" s="6" t="s">
        <v>41</v>
      </c>
      <c r="G9" s="6" t="str">
        <f>F9</f>
        <v>นางสาวศิตา นำพูลสุขสันต์</v>
      </c>
      <c r="H9" s="7" t="s">
        <v>11</v>
      </c>
      <c r="I9" s="7" t="s">
        <v>151</v>
      </c>
    </row>
    <row r="10" spans="1:12" s="3" customFormat="1" ht="18.75" x14ac:dyDescent="0.3">
      <c r="A10" s="57"/>
      <c r="B10" s="63"/>
      <c r="C10" s="61"/>
      <c r="D10" s="59"/>
      <c r="E10" s="57"/>
      <c r="F10" s="8" t="str">
        <f>"เสนอ"&amp;G10</f>
        <v>เสนอราคา 8640 บาท</v>
      </c>
      <c r="G10" s="8" t="str">
        <f>"ราคา "&amp;C9 &amp;" บาท"</f>
        <v>ราคา 8640 บาท</v>
      </c>
      <c r="H10" s="9" t="s">
        <v>12</v>
      </c>
      <c r="I10" s="9" t="s">
        <v>326</v>
      </c>
    </row>
    <row r="11" spans="1:12" s="3" customFormat="1" ht="18.75" x14ac:dyDescent="0.3">
      <c r="A11" s="56">
        <v>4</v>
      </c>
      <c r="B11" s="62" t="s">
        <v>152</v>
      </c>
      <c r="C11" s="60">
        <v>29050</v>
      </c>
      <c r="D11" s="58">
        <f t="shared" ref="D11" si="2">C11</f>
        <v>29050</v>
      </c>
      <c r="E11" s="56" t="s">
        <v>10</v>
      </c>
      <c r="F11" s="10" t="s">
        <v>102</v>
      </c>
      <c r="G11" s="6" t="str">
        <f>F11</f>
        <v>บริษัท มะนาวซัพพลาย</v>
      </c>
      <c r="H11" s="7" t="s">
        <v>11</v>
      </c>
      <c r="I11" s="7" t="s">
        <v>153</v>
      </c>
    </row>
    <row r="12" spans="1:12" s="3" customFormat="1" ht="18.75" x14ac:dyDescent="0.3">
      <c r="A12" s="57"/>
      <c r="B12" s="63"/>
      <c r="C12" s="61"/>
      <c r="D12" s="59"/>
      <c r="E12" s="57"/>
      <c r="F12" s="8" t="str">
        <f>"เสนอ"&amp;G12</f>
        <v>เสนอราคา 29050 บาท</v>
      </c>
      <c r="G12" s="8" t="str">
        <f>"ราคา "&amp;C11 &amp;" บาท"</f>
        <v>ราคา 29050 บาท</v>
      </c>
      <c r="H12" s="9" t="s">
        <v>12</v>
      </c>
      <c r="I12" s="9" t="s">
        <v>329</v>
      </c>
    </row>
    <row r="13" spans="1:12" s="5" customFormat="1" ht="18.75" customHeight="1" x14ac:dyDescent="0.2">
      <c r="A13" s="56">
        <v>5</v>
      </c>
      <c r="B13" s="62" t="s">
        <v>154</v>
      </c>
      <c r="C13" s="60">
        <v>7800</v>
      </c>
      <c r="D13" s="58">
        <f t="shared" ref="D13" si="3">C13</f>
        <v>7800</v>
      </c>
      <c r="E13" s="56" t="s">
        <v>10</v>
      </c>
      <c r="F13" s="6" t="s">
        <v>14</v>
      </c>
      <c r="G13" s="6" t="str">
        <f>F13</f>
        <v>หจก.แสงตะวัน อิควิปเมนท์</v>
      </c>
      <c r="H13" s="7" t="s">
        <v>11</v>
      </c>
      <c r="I13" s="7" t="s">
        <v>155</v>
      </c>
    </row>
    <row r="14" spans="1:12" s="3" customFormat="1" ht="18.75" x14ac:dyDescent="0.3">
      <c r="A14" s="57"/>
      <c r="B14" s="63"/>
      <c r="C14" s="61"/>
      <c r="D14" s="59"/>
      <c r="E14" s="57"/>
      <c r="F14" s="8" t="str">
        <f>"เสนอ"&amp;G14</f>
        <v>เสนอราคา 7800 บาท</v>
      </c>
      <c r="G14" s="8" t="str">
        <f>"ราคา "&amp;C13 &amp;" บาท"</f>
        <v>ราคา 7800 บาท</v>
      </c>
      <c r="H14" s="9" t="s">
        <v>12</v>
      </c>
      <c r="I14" s="9" t="s">
        <v>329</v>
      </c>
    </row>
    <row r="15" spans="1:12" s="3" customFormat="1" ht="18.75" x14ac:dyDescent="0.3">
      <c r="A15" s="56">
        <v>6</v>
      </c>
      <c r="B15" s="62" t="s">
        <v>156</v>
      </c>
      <c r="C15" s="60">
        <v>9390</v>
      </c>
      <c r="D15" s="58">
        <f t="shared" ref="D15" si="4">C15</f>
        <v>9390</v>
      </c>
      <c r="E15" s="56" t="s">
        <v>10</v>
      </c>
      <c r="F15" s="6" t="s">
        <v>14</v>
      </c>
      <c r="G15" s="6" t="str">
        <f>F15</f>
        <v>หจก.แสงตะวัน อิควิปเมนท์</v>
      </c>
      <c r="H15" s="7" t="s">
        <v>11</v>
      </c>
      <c r="I15" s="7" t="s">
        <v>157</v>
      </c>
    </row>
    <row r="16" spans="1:12" s="3" customFormat="1" ht="18.75" x14ac:dyDescent="0.3">
      <c r="A16" s="57"/>
      <c r="B16" s="63"/>
      <c r="C16" s="61"/>
      <c r="D16" s="59"/>
      <c r="E16" s="57"/>
      <c r="F16" s="8" t="str">
        <f>"เสนอ"&amp;G16</f>
        <v>เสนอราคา 9390 บาท</v>
      </c>
      <c r="G16" s="8" t="str">
        <f>"ราคา "&amp;C15 &amp;" บาท"</f>
        <v>ราคา 9390 บาท</v>
      </c>
      <c r="H16" s="9" t="s">
        <v>12</v>
      </c>
      <c r="I16" s="9" t="s">
        <v>336</v>
      </c>
    </row>
    <row r="17" spans="1:9" s="5" customFormat="1" ht="18.75" customHeight="1" x14ac:dyDescent="0.3">
      <c r="A17" s="56">
        <v>7</v>
      </c>
      <c r="B17" s="62" t="s">
        <v>321</v>
      </c>
      <c r="C17" s="60">
        <v>20900</v>
      </c>
      <c r="D17" s="58">
        <f t="shared" ref="D17:D25" si="5">C17</f>
        <v>20900</v>
      </c>
      <c r="E17" s="56" t="s">
        <v>10</v>
      </c>
      <c r="F17" s="10" t="s">
        <v>13</v>
      </c>
      <c r="G17" s="6" t="str">
        <f>F17</f>
        <v>หจก.เคทีพี มอเตอร์</v>
      </c>
      <c r="H17" s="7" t="s">
        <v>11</v>
      </c>
      <c r="I17" s="7" t="s">
        <v>322</v>
      </c>
    </row>
    <row r="18" spans="1:9" s="3" customFormat="1" ht="18.75" customHeight="1" x14ac:dyDescent="0.3">
      <c r="A18" s="57"/>
      <c r="B18" s="63"/>
      <c r="C18" s="61"/>
      <c r="D18" s="59"/>
      <c r="E18" s="57"/>
      <c r="F18" s="8" t="str">
        <f>"เสนอ"&amp;G18</f>
        <v>เสนอราคา 20900 บาท</v>
      </c>
      <c r="G18" s="8" t="str">
        <f>"ราคา "&amp;C17 &amp;" บาท"</f>
        <v>ราคา 20900 บาท</v>
      </c>
      <c r="H18" s="9" t="s">
        <v>12</v>
      </c>
      <c r="I18" s="9" t="s">
        <v>323</v>
      </c>
    </row>
    <row r="19" spans="1:9" s="3" customFormat="1" ht="18.75" customHeight="1" x14ac:dyDescent="0.3">
      <c r="A19" s="56">
        <v>8</v>
      </c>
      <c r="B19" s="62" t="s">
        <v>324</v>
      </c>
      <c r="C19" s="60">
        <v>960</v>
      </c>
      <c r="D19" s="58">
        <f t="shared" si="5"/>
        <v>960</v>
      </c>
      <c r="E19" s="56" t="s">
        <v>10</v>
      </c>
      <c r="F19" s="6" t="s">
        <v>39</v>
      </c>
      <c r="G19" s="6" t="str">
        <f>F19</f>
        <v>ร้านป้ายฟูไอเดีย</v>
      </c>
      <c r="H19" s="7" t="s">
        <v>11</v>
      </c>
      <c r="I19" s="7" t="s">
        <v>325</v>
      </c>
    </row>
    <row r="20" spans="1:9" s="3" customFormat="1" ht="16.5" customHeight="1" x14ac:dyDescent="0.3">
      <c r="A20" s="57"/>
      <c r="B20" s="63"/>
      <c r="C20" s="61"/>
      <c r="D20" s="59"/>
      <c r="E20" s="57"/>
      <c r="F20" s="8" t="str">
        <f>"เสนอ"&amp;G20</f>
        <v>เสนอราคา 960 บาท</v>
      </c>
      <c r="G20" s="8" t="str">
        <f>"ราคา "&amp;C19 &amp;" บาท"</f>
        <v>ราคา 960 บาท</v>
      </c>
      <c r="H20" s="9" t="s">
        <v>12</v>
      </c>
      <c r="I20" s="9" t="s">
        <v>326</v>
      </c>
    </row>
    <row r="21" spans="1:9" s="5" customFormat="1" ht="18.75" customHeight="1" x14ac:dyDescent="0.2">
      <c r="A21" s="56">
        <v>9</v>
      </c>
      <c r="B21" s="62" t="s">
        <v>327</v>
      </c>
      <c r="C21" s="60">
        <v>5500</v>
      </c>
      <c r="D21" s="58">
        <f t="shared" si="5"/>
        <v>5500</v>
      </c>
      <c r="E21" s="56" t="s">
        <v>10</v>
      </c>
      <c r="F21" s="6" t="s">
        <v>47</v>
      </c>
      <c r="G21" s="6" t="str">
        <f>F21</f>
        <v>อู่ถนอมเซอร์วิส</v>
      </c>
      <c r="H21" s="7" t="s">
        <v>11</v>
      </c>
      <c r="I21" s="7" t="s">
        <v>328</v>
      </c>
    </row>
    <row r="22" spans="1:9" s="3" customFormat="1" ht="18.75" customHeight="1" x14ac:dyDescent="0.3">
      <c r="A22" s="57"/>
      <c r="B22" s="63"/>
      <c r="C22" s="61"/>
      <c r="D22" s="59"/>
      <c r="E22" s="57"/>
      <c r="F22" s="8" t="str">
        <f>"เสนอ"&amp;G22</f>
        <v>เสนอราคา 5500 บาท</v>
      </c>
      <c r="G22" s="8" t="str">
        <f>"ราคา "&amp;C21 &amp;" บาท"</f>
        <v>ราคา 5500 บาท</v>
      </c>
      <c r="H22" s="9" t="s">
        <v>12</v>
      </c>
      <c r="I22" s="9" t="s">
        <v>329</v>
      </c>
    </row>
    <row r="23" spans="1:9" s="3" customFormat="1" ht="18.75" customHeight="1" x14ac:dyDescent="0.3">
      <c r="A23" s="56">
        <v>10</v>
      </c>
      <c r="B23" s="62" t="s">
        <v>330</v>
      </c>
      <c r="C23" s="60">
        <v>8025</v>
      </c>
      <c r="D23" s="58">
        <f t="shared" si="5"/>
        <v>8025</v>
      </c>
      <c r="E23" s="56" t="s">
        <v>10</v>
      </c>
      <c r="F23" s="6" t="s">
        <v>331</v>
      </c>
      <c r="G23" s="6" t="str">
        <f>F23</f>
        <v>บริษัท วิทย์คอมพิวเตอร์</v>
      </c>
      <c r="H23" s="7" t="s">
        <v>11</v>
      </c>
      <c r="I23" s="7" t="s">
        <v>332</v>
      </c>
    </row>
    <row r="24" spans="1:9" s="3" customFormat="1" ht="18.75" customHeight="1" x14ac:dyDescent="0.3">
      <c r="A24" s="57"/>
      <c r="B24" s="63"/>
      <c r="C24" s="61"/>
      <c r="D24" s="59"/>
      <c r="E24" s="57"/>
      <c r="F24" s="8" t="str">
        <f>"เสนอ"&amp;G24</f>
        <v>เสนอราคา 8025 บาท</v>
      </c>
      <c r="G24" s="8" t="str">
        <f>"ราคา "&amp;C23 &amp;" บาท"</f>
        <v>ราคา 8025 บาท</v>
      </c>
      <c r="H24" s="9" t="s">
        <v>12</v>
      </c>
      <c r="I24" s="9" t="s">
        <v>329</v>
      </c>
    </row>
    <row r="25" spans="1:9" s="3" customFormat="1" ht="18.75" customHeight="1" x14ac:dyDescent="0.3">
      <c r="A25" s="56">
        <v>11</v>
      </c>
      <c r="B25" s="62" t="s">
        <v>333</v>
      </c>
      <c r="C25" s="60">
        <v>4600</v>
      </c>
      <c r="D25" s="58">
        <f t="shared" si="5"/>
        <v>4600</v>
      </c>
      <c r="E25" s="56" t="s">
        <v>10</v>
      </c>
      <c r="F25" s="6" t="s">
        <v>334</v>
      </c>
      <c r="G25" s="6" t="str">
        <f>F25</f>
        <v>นายอดุลย์ นิลวงศ์</v>
      </c>
      <c r="H25" s="7" t="s">
        <v>11</v>
      </c>
      <c r="I25" s="7" t="s">
        <v>335</v>
      </c>
    </row>
    <row r="26" spans="1:9" s="3" customFormat="1" ht="18.75" customHeight="1" x14ac:dyDescent="0.3">
      <c r="A26" s="57"/>
      <c r="B26" s="63"/>
      <c r="C26" s="61"/>
      <c r="D26" s="59"/>
      <c r="E26" s="57"/>
      <c r="F26" s="8" t="str">
        <f>"เสนอ"&amp;G26</f>
        <v>เสนอราคา 4600 บาท</v>
      </c>
      <c r="G26" s="8" t="str">
        <f>"ราคา "&amp;C25 &amp;" บาท"</f>
        <v>ราคา 4600 บาท</v>
      </c>
      <c r="H26" s="9" t="s">
        <v>12</v>
      </c>
      <c r="I26" s="9" t="s">
        <v>336</v>
      </c>
    </row>
    <row r="27" spans="1:9" s="5" customFormat="1" ht="23.25" customHeight="1" x14ac:dyDescent="0.2">
      <c r="A27" s="56">
        <v>12</v>
      </c>
      <c r="B27" s="62" t="s">
        <v>421</v>
      </c>
      <c r="C27" s="60">
        <v>9979000</v>
      </c>
      <c r="D27" s="66">
        <v>10327494.15</v>
      </c>
      <c r="E27" s="56" t="s">
        <v>423</v>
      </c>
      <c r="F27" s="6" t="s">
        <v>13</v>
      </c>
      <c r="G27" s="6" t="str">
        <f>F27</f>
        <v>หจก.เคทีพี มอเตอร์</v>
      </c>
      <c r="H27" s="7" t="s">
        <v>11</v>
      </c>
      <c r="I27" s="7" t="s">
        <v>37</v>
      </c>
    </row>
    <row r="28" spans="1:9" s="3" customFormat="1" ht="17.25" customHeight="1" x14ac:dyDescent="0.3">
      <c r="A28" s="57"/>
      <c r="B28" s="63"/>
      <c r="C28" s="61"/>
      <c r="D28" s="67"/>
      <c r="E28" s="57"/>
      <c r="F28" s="18" t="s">
        <v>581</v>
      </c>
      <c r="G28" s="18" t="s">
        <v>582</v>
      </c>
      <c r="H28" s="18" t="s">
        <v>12</v>
      </c>
      <c r="I28" s="9" t="s">
        <v>422</v>
      </c>
    </row>
    <row r="29" spans="1:9" s="3" customFormat="1" ht="27" customHeight="1" x14ac:dyDescent="0.3">
      <c r="A29" s="56">
        <v>13</v>
      </c>
      <c r="B29" s="62" t="s">
        <v>424</v>
      </c>
      <c r="C29" s="60">
        <v>1363000</v>
      </c>
      <c r="D29" s="66">
        <v>1326770.6599999999</v>
      </c>
      <c r="E29" s="56" t="s">
        <v>423</v>
      </c>
      <c r="F29" s="6" t="s">
        <v>13</v>
      </c>
      <c r="G29" s="6" t="str">
        <f>F29</f>
        <v>หจก.เคทีพี มอเตอร์</v>
      </c>
      <c r="H29" s="7" t="s">
        <v>11</v>
      </c>
      <c r="I29" s="7" t="s">
        <v>38</v>
      </c>
    </row>
    <row r="30" spans="1:9" s="3" customFormat="1" ht="30" customHeight="1" x14ac:dyDescent="0.3">
      <c r="A30" s="57"/>
      <c r="B30" s="63"/>
      <c r="C30" s="61"/>
      <c r="D30" s="67"/>
      <c r="E30" s="57"/>
      <c r="F30" s="8" t="s">
        <v>583</v>
      </c>
      <c r="G30" s="8" t="s">
        <v>584</v>
      </c>
      <c r="H30" s="9" t="s">
        <v>12</v>
      </c>
      <c r="I30" s="9" t="s">
        <v>422</v>
      </c>
    </row>
    <row r="31" spans="1:9" s="5" customFormat="1" ht="19.5" customHeight="1" x14ac:dyDescent="0.2">
      <c r="A31" s="56">
        <v>14</v>
      </c>
      <c r="B31" s="62" t="s">
        <v>459</v>
      </c>
      <c r="C31" s="60">
        <v>104800</v>
      </c>
      <c r="D31" s="58">
        <v>104800</v>
      </c>
      <c r="E31" s="56" t="s">
        <v>10</v>
      </c>
      <c r="F31" s="6" t="s">
        <v>368</v>
      </c>
      <c r="G31" s="6" t="str">
        <f>F31</f>
        <v>หจก.ส.บำรุงดิน</v>
      </c>
      <c r="H31" s="7" t="s">
        <v>11</v>
      </c>
      <c r="I31" s="7" t="s">
        <v>460</v>
      </c>
    </row>
    <row r="32" spans="1:9" s="15" customFormat="1" ht="21.75" customHeight="1" x14ac:dyDescent="0.3">
      <c r="A32" s="57"/>
      <c r="B32" s="63"/>
      <c r="C32" s="61"/>
      <c r="D32" s="59"/>
      <c r="E32" s="57"/>
      <c r="F32" s="14" t="str">
        <f>"เสนอ"&amp;G32</f>
        <v>เสนอราคา 104800 บาท</v>
      </c>
      <c r="G32" s="14" t="str">
        <f>"ราคา "&amp;C31 &amp;" บาท"</f>
        <v>ราคา 104800 บาท</v>
      </c>
      <c r="H32" s="13" t="s">
        <v>12</v>
      </c>
      <c r="I32" s="9" t="s">
        <v>461</v>
      </c>
    </row>
    <row r="33" spans="1:9" s="3" customFormat="1" ht="18.75" customHeight="1" x14ac:dyDescent="0.3">
      <c r="A33" s="56">
        <v>15</v>
      </c>
      <c r="B33" s="62" t="s">
        <v>518</v>
      </c>
      <c r="C33" s="60">
        <v>442500</v>
      </c>
      <c r="D33" s="77">
        <v>442500</v>
      </c>
      <c r="E33" s="56" t="s">
        <v>10</v>
      </c>
      <c r="F33" s="6" t="s">
        <v>519</v>
      </c>
      <c r="G33" s="6" t="str">
        <f>F33</f>
        <v>หจก. กฤติวัฒน์ 1994</v>
      </c>
      <c r="H33" s="7" t="s">
        <v>11</v>
      </c>
      <c r="I33" s="7" t="s">
        <v>520</v>
      </c>
    </row>
    <row r="34" spans="1:9" s="3" customFormat="1" ht="18.75" customHeight="1" x14ac:dyDescent="0.3">
      <c r="A34" s="57"/>
      <c r="B34" s="63"/>
      <c r="C34" s="61"/>
      <c r="D34" s="78"/>
      <c r="E34" s="57"/>
      <c r="F34" s="8" t="str">
        <f>"เสนอ"&amp;G34</f>
        <v>เสนอราคา 442500 บาท</v>
      </c>
      <c r="G34" s="8" t="str">
        <f>"ราคา "&amp;C33 &amp;" บาท"</f>
        <v>ราคา 442500 บาท</v>
      </c>
      <c r="H34" s="9" t="s">
        <v>12</v>
      </c>
      <c r="I34" s="9" t="s">
        <v>323</v>
      </c>
    </row>
    <row r="35" spans="1:9" ht="20.45" customHeight="1" x14ac:dyDescent="0.3">
      <c r="A35" s="56">
        <v>16</v>
      </c>
      <c r="B35" s="62" t="s">
        <v>521</v>
      </c>
      <c r="C35" s="60">
        <v>400000</v>
      </c>
      <c r="D35" s="58">
        <v>400000</v>
      </c>
      <c r="E35" s="56" t="s">
        <v>10</v>
      </c>
      <c r="F35" s="6" t="s">
        <v>522</v>
      </c>
      <c r="G35" s="6" t="str">
        <f>F35</f>
        <v>บริษัท โกเวอร์เมท จำกัด</v>
      </c>
      <c r="H35" s="7" t="s">
        <v>11</v>
      </c>
      <c r="I35" s="7" t="s">
        <v>523</v>
      </c>
    </row>
    <row r="36" spans="1:9" x14ac:dyDescent="0.3">
      <c r="A36" s="57"/>
      <c r="B36" s="63"/>
      <c r="C36" s="61"/>
      <c r="D36" s="59"/>
      <c r="E36" s="57"/>
      <c r="F36" s="8" t="str">
        <f>"เสนอ"&amp;G36</f>
        <v>เสนอราคา 400000 บาท</v>
      </c>
      <c r="G36" s="8" t="str">
        <f>"ราคา "&amp;C35 &amp;" บาท"</f>
        <v>ราคา 400000 บาท</v>
      </c>
      <c r="H36" s="9" t="s">
        <v>12</v>
      </c>
      <c r="I36" s="9" t="s">
        <v>524</v>
      </c>
    </row>
    <row r="38" spans="1:9" x14ac:dyDescent="0.3">
      <c r="F38" s="12"/>
      <c r="G38" s="54"/>
    </row>
    <row r="39" spans="1:9" x14ac:dyDescent="0.3">
      <c r="F39" s="19"/>
    </row>
  </sheetData>
  <mergeCells count="83">
    <mergeCell ref="A35:A36"/>
    <mergeCell ref="B35:B36"/>
    <mergeCell ref="C35:C36"/>
    <mergeCell ref="D35:D36"/>
    <mergeCell ref="E35:E36"/>
    <mergeCell ref="A33:A34"/>
    <mergeCell ref="B33:B34"/>
    <mergeCell ref="C33:C34"/>
    <mergeCell ref="D33:D34"/>
    <mergeCell ref="E33:E34"/>
    <mergeCell ref="A31:A32"/>
    <mergeCell ref="B31:B32"/>
    <mergeCell ref="C31:C32"/>
    <mergeCell ref="D31:D32"/>
    <mergeCell ref="E31:E32"/>
    <mergeCell ref="A29:A30"/>
    <mergeCell ref="B29:B30"/>
    <mergeCell ref="C29:C30"/>
    <mergeCell ref="D29:D30"/>
    <mergeCell ref="E29:E30"/>
    <mergeCell ref="A27:A28"/>
    <mergeCell ref="B27:B28"/>
    <mergeCell ref="C27:C28"/>
    <mergeCell ref="D27:D28"/>
    <mergeCell ref="E27:E28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A13:A14"/>
    <mergeCell ref="B13:B14"/>
    <mergeCell ref="C13:C14"/>
    <mergeCell ref="D13:D14"/>
    <mergeCell ref="E13:E14"/>
    <mergeCell ref="A11:A12"/>
    <mergeCell ref="B11:B12"/>
    <mergeCell ref="C11:C12"/>
    <mergeCell ref="D11:D12"/>
    <mergeCell ref="E11:E12"/>
    <mergeCell ref="A9:A10"/>
    <mergeCell ref="B9:B10"/>
    <mergeCell ref="C9:C10"/>
    <mergeCell ref="D9:D10"/>
    <mergeCell ref="E9:E10"/>
    <mergeCell ref="A7:A8"/>
    <mergeCell ref="B7:B8"/>
    <mergeCell ref="C7:C8"/>
    <mergeCell ref="D7:D8"/>
    <mergeCell ref="E7:E8"/>
    <mergeCell ref="A1:I1"/>
    <mergeCell ref="A2:I2"/>
    <mergeCell ref="A3:I3"/>
    <mergeCell ref="A5:A6"/>
    <mergeCell ref="B5:B6"/>
    <mergeCell ref="C5:C6"/>
    <mergeCell ref="D5:D6"/>
    <mergeCell ref="E5:E6"/>
  </mergeCells>
  <pageMargins left="0.19685039370078741" right="0.19685039370078741" top="0.59055118110236227" bottom="0.19685039370078741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2BD940"/>
  </sheetPr>
  <dimension ref="A1:L52"/>
  <sheetViews>
    <sheetView view="pageBreakPreview" topLeftCell="F1" zoomScale="142" zoomScaleNormal="115" zoomScaleSheetLayoutView="142" workbookViewId="0">
      <selection activeCell="K3" sqref="K3:L7"/>
    </sheetView>
  </sheetViews>
  <sheetFormatPr defaultColWidth="9" defaultRowHeight="20.25" x14ac:dyDescent="0.3"/>
  <cols>
    <col min="1" max="1" width="5.25" style="4" customWidth="1"/>
    <col min="2" max="2" width="22.375" style="1" customWidth="1"/>
    <col min="3" max="3" width="11.875" style="1" customWidth="1"/>
    <col min="4" max="4" width="11.25" style="1" customWidth="1"/>
    <col min="5" max="5" width="12.5" style="1" bestFit="1" customWidth="1"/>
    <col min="6" max="6" width="22.125" style="1" bestFit="1" customWidth="1"/>
    <col min="7" max="7" width="22" style="1" bestFit="1" customWidth="1"/>
    <col min="8" max="8" width="13.375" style="1" customWidth="1"/>
    <col min="9" max="9" width="14.25" style="1" customWidth="1"/>
    <col min="10" max="10" width="9.25" style="1" bestFit="1" customWidth="1"/>
    <col min="11" max="11" width="11.875" style="1" customWidth="1"/>
    <col min="12" max="12" width="11.5" style="1" customWidth="1"/>
    <col min="13" max="16384" width="9" style="1"/>
  </cols>
  <sheetData>
    <row r="1" spans="1:12" x14ac:dyDescent="0.3">
      <c r="A1" s="55" t="s">
        <v>158</v>
      </c>
      <c r="B1" s="55"/>
      <c r="C1" s="55"/>
      <c r="D1" s="55"/>
      <c r="E1" s="55"/>
      <c r="F1" s="55"/>
      <c r="G1" s="55"/>
      <c r="H1" s="55"/>
      <c r="I1" s="55"/>
    </row>
    <row r="2" spans="1:12" x14ac:dyDescent="0.3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12" x14ac:dyDescent="0.3">
      <c r="A3" s="55" t="s">
        <v>159</v>
      </c>
      <c r="B3" s="55"/>
      <c r="C3" s="55"/>
      <c r="D3" s="55"/>
      <c r="E3" s="55"/>
      <c r="F3" s="55"/>
      <c r="G3" s="55"/>
      <c r="H3" s="55"/>
      <c r="I3" s="55"/>
    </row>
    <row r="4" spans="1:12" s="2" customFormat="1" ht="75" x14ac:dyDescent="0.2">
      <c r="A4" s="43" t="s">
        <v>1</v>
      </c>
      <c r="B4" s="43" t="s">
        <v>2</v>
      </c>
      <c r="C4" s="43" t="s">
        <v>3</v>
      </c>
      <c r="D4" s="43" t="s">
        <v>4</v>
      </c>
      <c r="E4" s="43" t="s">
        <v>5</v>
      </c>
      <c r="F4" s="43" t="s">
        <v>6</v>
      </c>
      <c r="G4" s="43" t="s">
        <v>7</v>
      </c>
      <c r="H4" s="43" t="s">
        <v>8</v>
      </c>
      <c r="I4" s="43" t="s">
        <v>9</v>
      </c>
    </row>
    <row r="5" spans="1:12" s="5" customFormat="1" ht="18.75" customHeight="1" x14ac:dyDescent="0.2">
      <c r="A5" s="56">
        <v>1</v>
      </c>
      <c r="B5" s="62" t="s">
        <v>26</v>
      </c>
      <c r="C5" s="60">
        <v>3824</v>
      </c>
      <c r="D5" s="58">
        <f>C5</f>
        <v>3824</v>
      </c>
      <c r="E5" s="56" t="s">
        <v>10</v>
      </c>
      <c r="F5" s="6" t="s">
        <v>28</v>
      </c>
      <c r="G5" s="6" t="str">
        <f>F5</f>
        <v>ร้านกำไท้เฮงค้าไม้</v>
      </c>
      <c r="H5" s="7" t="s">
        <v>11</v>
      </c>
      <c r="I5" s="7" t="s">
        <v>161</v>
      </c>
      <c r="K5" s="53"/>
      <c r="L5" s="53"/>
    </row>
    <row r="6" spans="1:12" s="3" customFormat="1" ht="18.75" x14ac:dyDescent="0.3">
      <c r="A6" s="57"/>
      <c r="B6" s="63"/>
      <c r="C6" s="61"/>
      <c r="D6" s="59"/>
      <c r="E6" s="57"/>
      <c r="F6" s="17" t="str">
        <f>"เสนอ"&amp;G6</f>
        <v>เสนอราคา 3824 บาท</v>
      </c>
      <c r="G6" s="8" t="str">
        <f>"ราคา "&amp;C5 &amp;" บาท"</f>
        <v>ราคา 3824 บาท</v>
      </c>
      <c r="H6" s="9" t="s">
        <v>12</v>
      </c>
      <c r="I6" s="9" t="s">
        <v>428</v>
      </c>
      <c r="J6" s="11"/>
    </row>
    <row r="7" spans="1:12" s="3" customFormat="1" ht="18.75" x14ac:dyDescent="0.3">
      <c r="A7" s="56">
        <v>2</v>
      </c>
      <c r="B7" s="62" t="s">
        <v>46</v>
      </c>
      <c r="C7" s="60">
        <v>515</v>
      </c>
      <c r="D7" s="58">
        <f t="shared" ref="D7" si="0">C7</f>
        <v>515</v>
      </c>
      <c r="E7" s="56" t="s">
        <v>10</v>
      </c>
      <c r="F7" s="6" t="s">
        <v>162</v>
      </c>
      <c r="G7" s="6" t="str">
        <f>F7</f>
        <v>น.ส.จีนาภรณ์ ชมประเสริฐ</v>
      </c>
      <c r="H7" s="7" t="s">
        <v>11</v>
      </c>
      <c r="I7" s="7" t="s">
        <v>163</v>
      </c>
    </row>
    <row r="8" spans="1:12" s="3" customFormat="1" ht="18.75" x14ac:dyDescent="0.3">
      <c r="A8" s="57"/>
      <c r="B8" s="63"/>
      <c r="C8" s="61"/>
      <c r="D8" s="59"/>
      <c r="E8" s="57"/>
      <c r="F8" s="8" t="str">
        <f>"เสนอ"&amp;G8</f>
        <v>เสนอราคา 515 บาท</v>
      </c>
      <c r="G8" s="8" t="str">
        <f>"ราคา "&amp;C7 &amp;" บาท"</f>
        <v>ราคา 515 บาท</v>
      </c>
      <c r="H8" s="9" t="s">
        <v>12</v>
      </c>
      <c r="I8" s="9" t="s">
        <v>559</v>
      </c>
    </row>
    <row r="9" spans="1:12" s="5" customFormat="1" ht="18.75" customHeight="1" x14ac:dyDescent="0.2">
      <c r="A9" s="56">
        <v>3</v>
      </c>
      <c r="B9" s="62" t="s">
        <v>164</v>
      </c>
      <c r="C9" s="60">
        <v>23000</v>
      </c>
      <c r="D9" s="58">
        <f t="shared" ref="D9" si="1">C9</f>
        <v>23000</v>
      </c>
      <c r="E9" s="56" t="s">
        <v>10</v>
      </c>
      <c r="F9" s="6" t="s">
        <v>165</v>
      </c>
      <c r="G9" s="6" t="str">
        <f>F9</f>
        <v>บริษัท มะนาว ซัพพลาย จำกัด</v>
      </c>
      <c r="H9" s="7" t="s">
        <v>11</v>
      </c>
      <c r="I9" s="7" t="s">
        <v>166</v>
      </c>
    </row>
    <row r="10" spans="1:12" s="3" customFormat="1" ht="18.75" x14ac:dyDescent="0.3">
      <c r="A10" s="57"/>
      <c r="B10" s="63"/>
      <c r="C10" s="61"/>
      <c r="D10" s="59"/>
      <c r="E10" s="57"/>
      <c r="F10" s="8" t="str">
        <f>"เสนอ"&amp;G10</f>
        <v>เสนอราคา 23000 บาท</v>
      </c>
      <c r="G10" s="8" t="str">
        <f>"ราคา "&amp;C9 &amp;" บาท"</f>
        <v>ราคา 23000 บาท</v>
      </c>
      <c r="H10" s="9" t="s">
        <v>12</v>
      </c>
      <c r="I10" s="9" t="s">
        <v>559</v>
      </c>
    </row>
    <row r="11" spans="1:12" s="3" customFormat="1" ht="18.75" x14ac:dyDescent="0.3">
      <c r="A11" s="56">
        <v>4</v>
      </c>
      <c r="B11" s="62" t="s">
        <v>55</v>
      </c>
      <c r="C11" s="60">
        <v>8730</v>
      </c>
      <c r="D11" s="58">
        <f t="shared" ref="D11" si="2">C11</f>
        <v>8730</v>
      </c>
      <c r="E11" s="56" t="s">
        <v>10</v>
      </c>
      <c r="F11" s="10" t="s">
        <v>14</v>
      </c>
      <c r="G11" s="6" t="str">
        <f>F11</f>
        <v>หจก.แสงตะวัน อิควิปเมนท์</v>
      </c>
      <c r="H11" s="7" t="s">
        <v>11</v>
      </c>
      <c r="I11" s="7" t="s">
        <v>167</v>
      </c>
    </row>
    <row r="12" spans="1:12" s="3" customFormat="1" ht="18.75" x14ac:dyDescent="0.3">
      <c r="A12" s="57"/>
      <c r="B12" s="63"/>
      <c r="C12" s="61"/>
      <c r="D12" s="59"/>
      <c r="E12" s="57"/>
      <c r="F12" s="8" t="str">
        <f>"เสนอ"&amp;G12</f>
        <v>เสนอราคา 8730 บาท</v>
      </c>
      <c r="G12" s="8" t="str">
        <f>"ราคา "&amp;C11 &amp;" บาท"</f>
        <v>ราคา 8730 บาท</v>
      </c>
      <c r="H12" s="9" t="s">
        <v>12</v>
      </c>
      <c r="I12" s="9" t="s">
        <v>347</v>
      </c>
    </row>
    <row r="13" spans="1:12" s="5" customFormat="1" ht="18.75" customHeight="1" x14ac:dyDescent="0.2">
      <c r="A13" s="56">
        <v>5</v>
      </c>
      <c r="B13" s="62" t="s">
        <v>136</v>
      </c>
      <c r="C13" s="60">
        <v>4800</v>
      </c>
      <c r="D13" s="58">
        <f t="shared" ref="D13" si="3">C13</f>
        <v>4800</v>
      </c>
      <c r="E13" s="56" t="s">
        <v>10</v>
      </c>
      <c r="F13" s="6" t="s">
        <v>15</v>
      </c>
      <c r="G13" s="6" t="str">
        <f>F13</f>
        <v>ร้านซันอิเล็กทริก</v>
      </c>
      <c r="H13" s="7" t="s">
        <v>11</v>
      </c>
      <c r="I13" s="7" t="s">
        <v>168</v>
      </c>
    </row>
    <row r="14" spans="1:12" s="3" customFormat="1" ht="18.75" x14ac:dyDescent="0.3">
      <c r="A14" s="57"/>
      <c r="B14" s="63"/>
      <c r="C14" s="61"/>
      <c r="D14" s="59"/>
      <c r="E14" s="57"/>
      <c r="F14" s="8" t="str">
        <f>"เสนอ"&amp;G14</f>
        <v>เสนอราคา 4800 บาท</v>
      </c>
      <c r="G14" s="8" t="str">
        <f>"ราคา "&amp;C13 &amp;" บาท"</f>
        <v>ราคา 4800 บาท</v>
      </c>
      <c r="H14" s="9" t="s">
        <v>12</v>
      </c>
      <c r="I14" s="9" t="s">
        <v>347</v>
      </c>
    </row>
    <row r="15" spans="1:12" s="3" customFormat="1" ht="18.75" x14ac:dyDescent="0.3">
      <c r="A15" s="56">
        <v>6</v>
      </c>
      <c r="B15" s="62" t="s">
        <v>169</v>
      </c>
      <c r="C15" s="60">
        <v>11400</v>
      </c>
      <c r="D15" s="58">
        <f t="shared" ref="D15:D35" si="4">C15</f>
        <v>11400</v>
      </c>
      <c r="E15" s="56" t="s">
        <v>10</v>
      </c>
      <c r="F15" s="6" t="s">
        <v>170</v>
      </c>
      <c r="G15" s="6" t="str">
        <f>F15</f>
        <v>นางวาสนา  ซีแวร์ท</v>
      </c>
      <c r="H15" s="7" t="s">
        <v>11</v>
      </c>
      <c r="I15" s="7" t="s">
        <v>171</v>
      </c>
    </row>
    <row r="16" spans="1:12" s="3" customFormat="1" ht="18.75" x14ac:dyDescent="0.3">
      <c r="A16" s="57"/>
      <c r="B16" s="63"/>
      <c r="C16" s="61"/>
      <c r="D16" s="59"/>
      <c r="E16" s="57"/>
      <c r="F16" s="8" t="str">
        <f>"เสนอ"&amp;G16</f>
        <v>เสนอราคา 11400 บาท</v>
      </c>
      <c r="G16" s="8" t="str">
        <f>"ราคา "&amp;C15 &amp;" บาท"</f>
        <v>ราคา 11400 บาท</v>
      </c>
      <c r="H16" s="9" t="s">
        <v>12</v>
      </c>
      <c r="I16" s="9" t="s">
        <v>560</v>
      </c>
    </row>
    <row r="17" spans="1:9" s="5" customFormat="1" ht="18.75" customHeight="1" x14ac:dyDescent="0.3">
      <c r="A17" s="56">
        <v>7</v>
      </c>
      <c r="B17" s="62" t="s">
        <v>337</v>
      </c>
      <c r="C17" s="60">
        <v>1010</v>
      </c>
      <c r="D17" s="58">
        <f t="shared" si="4"/>
        <v>1010</v>
      </c>
      <c r="E17" s="56" t="s">
        <v>10</v>
      </c>
      <c r="F17" s="10" t="s">
        <v>338</v>
      </c>
      <c r="G17" s="6" t="str">
        <f>F17</f>
        <v>ร้านม่วงน้อยก๊อปปี้</v>
      </c>
      <c r="H17" s="7" t="s">
        <v>11</v>
      </c>
      <c r="I17" s="7" t="s">
        <v>339</v>
      </c>
    </row>
    <row r="18" spans="1:9" s="3" customFormat="1" ht="18.75" customHeight="1" x14ac:dyDescent="0.3">
      <c r="A18" s="57"/>
      <c r="B18" s="63"/>
      <c r="C18" s="61"/>
      <c r="D18" s="59"/>
      <c r="E18" s="57"/>
      <c r="F18" s="8" t="str">
        <f>"เสนอ"&amp;G18</f>
        <v>เสนอราคา 1010 บาท</v>
      </c>
      <c r="G18" s="8" t="str">
        <f>"ราคา "&amp;C17 &amp;" บาท"</f>
        <v>ราคา 1010 บาท</v>
      </c>
      <c r="H18" s="9" t="s">
        <v>12</v>
      </c>
      <c r="I18" s="9" t="s">
        <v>340</v>
      </c>
    </row>
    <row r="19" spans="1:9" s="3" customFormat="1" ht="18.75" customHeight="1" x14ac:dyDescent="0.3">
      <c r="A19" s="56">
        <v>8</v>
      </c>
      <c r="B19" s="62" t="s">
        <v>341</v>
      </c>
      <c r="C19" s="64">
        <v>18778.5</v>
      </c>
      <c r="D19" s="66">
        <f t="shared" si="4"/>
        <v>18778.5</v>
      </c>
      <c r="E19" s="56" t="s">
        <v>10</v>
      </c>
      <c r="F19" s="6" t="s">
        <v>342</v>
      </c>
      <c r="G19" s="6" t="str">
        <f>F19</f>
        <v>ร้าน ต.เครื่องกรองน้ำ</v>
      </c>
      <c r="H19" s="7" t="s">
        <v>11</v>
      </c>
      <c r="I19" s="7" t="s">
        <v>343</v>
      </c>
    </row>
    <row r="20" spans="1:9" s="3" customFormat="1" ht="18.75" customHeight="1" x14ac:dyDescent="0.3">
      <c r="A20" s="57"/>
      <c r="B20" s="63"/>
      <c r="C20" s="65"/>
      <c r="D20" s="67"/>
      <c r="E20" s="57"/>
      <c r="F20" s="8" t="str">
        <f>"เสนอ"&amp;G20</f>
        <v>เสนอราคา 18778.5 บาท</v>
      </c>
      <c r="G20" s="8" t="str">
        <f>"ราคา "&amp;C19 &amp;" บาท"</f>
        <v>ราคา 18778.5 บาท</v>
      </c>
      <c r="H20" s="9" t="s">
        <v>12</v>
      </c>
      <c r="I20" s="9" t="s">
        <v>344</v>
      </c>
    </row>
    <row r="21" spans="1:9" s="5" customFormat="1" ht="18.75" customHeight="1" x14ac:dyDescent="0.2">
      <c r="A21" s="56">
        <v>9</v>
      </c>
      <c r="B21" s="62" t="s">
        <v>345</v>
      </c>
      <c r="C21" s="60">
        <v>500</v>
      </c>
      <c r="D21" s="58">
        <f t="shared" si="4"/>
        <v>500</v>
      </c>
      <c r="E21" s="56" t="s">
        <v>10</v>
      </c>
      <c r="F21" s="6" t="s">
        <v>15</v>
      </c>
      <c r="G21" s="6" t="str">
        <f>F21</f>
        <v>ร้านซันอิเล็กทริก</v>
      </c>
      <c r="H21" s="7" t="s">
        <v>11</v>
      </c>
      <c r="I21" s="7" t="s">
        <v>346</v>
      </c>
    </row>
    <row r="22" spans="1:9" s="3" customFormat="1" ht="18.75" customHeight="1" x14ac:dyDescent="0.3">
      <c r="A22" s="57"/>
      <c r="B22" s="63"/>
      <c r="C22" s="61"/>
      <c r="D22" s="59"/>
      <c r="E22" s="57"/>
      <c r="F22" s="8" t="str">
        <f>"เสนอ"&amp;G22</f>
        <v>เสนอราคา 500 บาท</v>
      </c>
      <c r="G22" s="8" t="str">
        <f>"ราคา "&amp;C21 &amp;" บาท"</f>
        <v>ราคา 500 บาท</v>
      </c>
      <c r="H22" s="9" t="s">
        <v>12</v>
      </c>
      <c r="I22" s="9" t="s">
        <v>347</v>
      </c>
    </row>
    <row r="23" spans="1:9" s="3" customFormat="1" ht="18.75" customHeight="1" x14ac:dyDescent="0.3">
      <c r="A23" s="56">
        <v>10</v>
      </c>
      <c r="B23" s="62" t="s">
        <v>246</v>
      </c>
      <c r="C23" s="60">
        <v>2000</v>
      </c>
      <c r="D23" s="58">
        <f t="shared" si="4"/>
        <v>2000</v>
      </c>
      <c r="E23" s="56" t="s">
        <v>10</v>
      </c>
      <c r="F23" s="6" t="s">
        <v>15</v>
      </c>
      <c r="G23" s="6" t="str">
        <f>F23</f>
        <v>ร้านซันอิเล็กทริก</v>
      </c>
      <c r="H23" s="7" t="s">
        <v>11</v>
      </c>
      <c r="I23" s="7" t="s">
        <v>348</v>
      </c>
    </row>
    <row r="24" spans="1:9" s="3" customFormat="1" ht="18.75" customHeight="1" x14ac:dyDescent="0.3">
      <c r="A24" s="57"/>
      <c r="B24" s="63"/>
      <c r="C24" s="61"/>
      <c r="D24" s="59"/>
      <c r="E24" s="57"/>
      <c r="F24" s="8" t="str">
        <f>"เสนอ"&amp;G24</f>
        <v>เสนอราคา 2000 บาท</v>
      </c>
      <c r="G24" s="8" t="str">
        <f>"ราคา "&amp;C23 &amp;" บาท"</f>
        <v>ราคา 2000 บาท</v>
      </c>
      <c r="H24" s="9" t="s">
        <v>12</v>
      </c>
      <c r="I24" s="9" t="s">
        <v>347</v>
      </c>
    </row>
    <row r="25" spans="1:9" s="3" customFormat="1" ht="18.75" customHeight="1" x14ac:dyDescent="0.3">
      <c r="A25" s="56">
        <v>11</v>
      </c>
      <c r="B25" s="62" t="s">
        <v>349</v>
      </c>
      <c r="C25" s="60">
        <v>480</v>
      </c>
      <c r="D25" s="58">
        <f t="shared" si="4"/>
        <v>480</v>
      </c>
      <c r="E25" s="56" t="s">
        <v>10</v>
      </c>
      <c r="F25" s="6" t="s">
        <v>39</v>
      </c>
      <c r="G25" s="6" t="str">
        <f>F25</f>
        <v>ร้านป้ายฟูไอเดีย</v>
      </c>
      <c r="H25" s="7" t="s">
        <v>11</v>
      </c>
      <c r="I25" s="7" t="s">
        <v>350</v>
      </c>
    </row>
    <row r="26" spans="1:9" s="3" customFormat="1" ht="18.75" customHeight="1" x14ac:dyDescent="0.3">
      <c r="A26" s="57"/>
      <c r="B26" s="63"/>
      <c r="C26" s="61"/>
      <c r="D26" s="59"/>
      <c r="E26" s="57"/>
      <c r="F26" s="8" t="str">
        <f>"เสนอ"&amp;G26</f>
        <v>เสนอราคา 480 บาท</v>
      </c>
      <c r="G26" s="8" t="str">
        <f>"ราคา "&amp;C25 &amp;" บาท"</f>
        <v>ราคา 480 บาท</v>
      </c>
      <c r="H26" s="9" t="s">
        <v>12</v>
      </c>
      <c r="I26" s="9" t="s">
        <v>351</v>
      </c>
    </row>
    <row r="27" spans="1:9" s="5" customFormat="1" ht="23.25" customHeight="1" x14ac:dyDescent="0.2">
      <c r="A27" s="56">
        <v>12</v>
      </c>
      <c r="B27" s="62" t="s">
        <v>425</v>
      </c>
      <c r="C27" s="60">
        <v>497900</v>
      </c>
      <c r="D27" s="58">
        <f t="shared" si="4"/>
        <v>497900</v>
      </c>
      <c r="E27" s="56" t="s">
        <v>10</v>
      </c>
      <c r="F27" s="6" t="s">
        <v>426</v>
      </c>
      <c r="G27" s="6" t="str">
        <f>F27</f>
        <v>หจก.อารียาก่อสร้าง</v>
      </c>
      <c r="H27" s="7" t="s">
        <v>11</v>
      </c>
      <c r="I27" s="7" t="s">
        <v>427</v>
      </c>
    </row>
    <row r="28" spans="1:9" s="3" customFormat="1" ht="17.25" customHeight="1" x14ac:dyDescent="0.3">
      <c r="A28" s="57"/>
      <c r="B28" s="63"/>
      <c r="C28" s="61"/>
      <c r="D28" s="59"/>
      <c r="E28" s="57"/>
      <c r="F28" s="18" t="str">
        <f>"เสนอ"&amp;G28</f>
        <v>เสนอราคา 497900 บาท</v>
      </c>
      <c r="G28" s="18" t="str">
        <f>"ราคา "&amp;C27 &amp;" บาท"</f>
        <v>ราคา 497900 บาท</v>
      </c>
      <c r="H28" s="18" t="s">
        <v>12</v>
      </c>
      <c r="I28" s="9" t="s">
        <v>428</v>
      </c>
    </row>
    <row r="29" spans="1:9" s="3" customFormat="1" ht="27" customHeight="1" x14ac:dyDescent="0.3">
      <c r="A29" s="56">
        <v>13</v>
      </c>
      <c r="B29" s="62" t="s">
        <v>468</v>
      </c>
      <c r="C29" s="60">
        <v>40935</v>
      </c>
      <c r="D29" s="58">
        <f t="shared" si="4"/>
        <v>40935</v>
      </c>
      <c r="E29" s="56" t="s">
        <v>10</v>
      </c>
      <c r="F29" s="6" t="s">
        <v>469</v>
      </c>
      <c r="G29" s="6" t="str">
        <f>F29</f>
        <v>นายอานนท์  ภูมิประเทศ</v>
      </c>
      <c r="H29" s="7" t="s">
        <v>11</v>
      </c>
      <c r="I29" s="7" t="s">
        <v>470</v>
      </c>
    </row>
    <row r="30" spans="1:9" s="3" customFormat="1" ht="17.25" customHeight="1" x14ac:dyDescent="0.3">
      <c r="A30" s="57"/>
      <c r="B30" s="63"/>
      <c r="C30" s="61"/>
      <c r="D30" s="59"/>
      <c r="E30" s="57"/>
      <c r="F30" s="8" t="str">
        <f>"เสนอ"&amp;G30</f>
        <v>เสนอราคา 40935 บาท</v>
      </c>
      <c r="G30" s="8" t="str">
        <f>"ราคา "&amp;C29 &amp;" บาท"</f>
        <v>ราคา 40935 บาท</v>
      </c>
      <c r="H30" s="9" t="s">
        <v>12</v>
      </c>
      <c r="I30" s="9" t="s">
        <v>344</v>
      </c>
    </row>
    <row r="31" spans="1:9" s="5" customFormat="1" ht="19.5" customHeight="1" x14ac:dyDescent="0.2">
      <c r="A31" s="56">
        <v>14</v>
      </c>
      <c r="B31" s="62" t="s">
        <v>471</v>
      </c>
      <c r="C31" s="60">
        <v>40935</v>
      </c>
      <c r="D31" s="58">
        <f t="shared" si="4"/>
        <v>40935</v>
      </c>
      <c r="E31" s="56" t="s">
        <v>10</v>
      </c>
      <c r="F31" s="6" t="s">
        <v>472</v>
      </c>
      <c r="G31" s="6" t="str">
        <f>F31</f>
        <v>นายชาญเดช  สะอาดเอี่ยม</v>
      </c>
      <c r="H31" s="7" t="s">
        <v>11</v>
      </c>
      <c r="I31" s="7" t="s">
        <v>473</v>
      </c>
    </row>
    <row r="32" spans="1:9" s="15" customFormat="1" ht="21.75" customHeight="1" x14ac:dyDescent="0.3">
      <c r="A32" s="57"/>
      <c r="B32" s="63"/>
      <c r="C32" s="61"/>
      <c r="D32" s="59"/>
      <c r="E32" s="57"/>
      <c r="F32" s="14" t="str">
        <f>"เสนอ"&amp;G32</f>
        <v>เสนอราคา 40935 บาท</v>
      </c>
      <c r="G32" s="14" t="str">
        <f>"ราคา "&amp;C31 &amp;" บาท"</f>
        <v>ราคา 40935 บาท</v>
      </c>
      <c r="H32" s="13" t="s">
        <v>12</v>
      </c>
      <c r="I32" s="9" t="s">
        <v>344</v>
      </c>
    </row>
    <row r="33" spans="1:9" s="3" customFormat="1" ht="18.75" customHeight="1" x14ac:dyDescent="0.3">
      <c r="A33" s="56">
        <v>15</v>
      </c>
      <c r="B33" s="62" t="s">
        <v>471</v>
      </c>
      <c r="C33" s="60">
        <v>40935</v>
      </c>
      <c r="D33" s="58">
        <f t="shared" si="4"/>
        <v>40935</v>
      </c>
      <c r="E33" s="56" t="s">
        <v>10</v>
      </c>
      <c r="F33" s="6" t="s">
        <v>474</v>
      </c>
      <c r="G33" s="6" t="str">
        <f>F33</f>
        <v>นายสมพงษ์  นกน้อย</v>
      </c>
      <c r="H33" s="7" t="s">
        <v>11</v>
      </c>
      <c r="I33" s="7" t="s">
        <v>475</v>
      </c>
    </row>
    <row r="34" spans="1:9" s="3" customFormat="1" ht="18.75" customHeight="1" x14ac:dyDescent="0.3">
      <c r="A34" s="57"/>
      <c r="B34" s="63"/>
      <c r="C34" s="61"/>
      <c r="D34" s="59"/>
      <c r="E34" s="57"/>
      <c r="F34" s="8" t="s">
        <v>13</v>
      </c>
      <c r="G34" s="8" t="str">
        <f>"ราคา "&amp;C33 &amp;" บาท"</f>
        <v>ราคา 40935 บาท</v>
      </c>
      <c r="H34" s="9" t="s">
        <v>12</v>
      </c>
      <c r="I34" s="9" t="s">
        <v>344</v>
      </c>
    </row>
    <row r="35" spans="1:9" ht="20.45" customHeight="1" x14ac:dyDescent="0.3">
      <c r="A35" s="56">
        <v>16</v>
      </c>
      <c r="B35" s="62" t="s">
        <v>84</v>
      </c>
      <c r="C35" s="60">
        <v>42930</v>
      </c>
      <c r="D35" s="58">
        <f t="shared" si="4"/>
        <v>42930</v>
      </c>
      <c r="E35" s="56" t="s">
        <v>10</v>
      </c>
      <c r="F35" s="6" t="s">
        <v>43</v>
      </c>
      <c r="G35" s="6" t="str">
        <f>F35</f>
        <v>นายสมพงษ์ ปาซ่อนกลิ่น</v>
      </c>
      <c r="H35" s="7" t="s">
        <v>11</v>
      </c>
      <c r="I35" s="7" t="s">
        <v>476</v>
      </c>
    </row>
    <row r="36" spans="1:9" x14ac:dyDescent="0.3">
      <c r="A36" s="57"/>
      <c r="B36" s="63"/>
      <c r="C36" s="61"/>
      <c r="D36" s="59"/>
      <c r="E36" s="57"/>
      <c r="F36" s="8" t="str">
        <f>"เสนอ"&amp;G36</f>
        <v>เสนอราคา 42930 บาท</v>
      </c>
      <c r="G36" s="8" t="str">
        <f>"ราคา "&amp;C35 &amp;" บาท"</f>
        <v>ราคา 42930 บาท</v>
      </c>
      <c r="H36" s="9" t="s">
        <v>12</v>
      </c>
      <c r="I36" s="9" t="s">
        <v>477</v>
      </c>
    </row>
    <row r="37" spans="1:9" ht="20.45" customHeight="1" x14ac:dyDescent="0.3">
      <c r="A37" s="56">
        <v>17</v>
      </c>
      <c r="B37" s="62" t="s">
        <v>466</v>
      </c>
      <c r="C37" s="60">
        <v>11880</v>
      </c>
      <c r="D37" s="58">
        <f t="shared" ref="D37:D41" si="5">C37</f>
        <v>11880</v>
      </c>
      <c r="E37" s="56" t="s">
        <v>10</v>
      </c>
      <c r="F37" s="6" t="s">
        <v>43</v>
      </c>
      <c r="G37" s="6" t="str">
        <f>F37</f>
        <v>นายสมพงษ์ ปาซ่อนกลิ่น</v>
      </c>
      <c r="H37" s="7" t="s">
        <v>11</v>
      </c>
      <c r="I37" s="7" t="s">
        <v>478</v>
      </c>
    </row>
    <row r="38" spans="1:9" x14ac:dyDescent="0.3">
      <c r="A38" s="57"/>
      <c r="B38" s="63"/>
      <c r="C38" s="61"/>
      <c r="D38" s="59"/>
      <c r="E38" s="57"/>
      <c r="F38" s="8" t="str">
        <f>"เสนอ"&amp;G38</f>
        <v>เสนอราคา 11880 บาท</v>
      </c>
      <c r="G38" s="8" t="str">
        <f>"ราคา "&amp;C37 &amp;" บาท"</f>
        <v>ราคา 11880 บาท</v>
      </c>
      <c r="H38" s="9" t="s">
        <v>12</v>
      </c>
      <c r="I38" s="9" t="s">
        <v>477</v>
      </c>
    </row>
    <row r="39" spans="1:9" ht="39" customHeight="1" x14ac:dyDescent="0.3">
      <c r="A39" s="56">
        <v>18</v>
      </c>
      <c r="B39" s="62" t="s">
        <v>479</v>
      </c>
      <c r="C39" s="60">
        <v>87000</v>
      </c>
      <c r="D39" s="58">
        <v>87000</v>
      </c>
      <c r="E39" s="56" t="s">
        <v>10</v>
      </c>
      <c r="F39" s="6" t="s">
        <v>480</v>
      </c>
      <c r="G39" s="6" t="str">
        <f>F39</f>
        <v>บริษัท อู่ทอง พลาสม่า เอ็นเนอร์ยี่ จำกัด</v>
      </c>
      <c r="H39" s="7" t="s">
        <v>11</v>
      </c>
      <c r="I39" s="7" t="s">
        <v>481</v>
      </c>
    </row>
    <row r="40" spans="1:9" x14ac:dyDescent="0.3">
      <c r="A40" s="57"/>
      <c r="B40" s="63"/>
      <c r="C40" s="61"/>
      <c r="D40" s="59"/>
      <c r="E40" s="57"/>
      <c r="F40" s="8" t="str">
        <f>"เสนอ"&amp;G40</f>
        <v>เสนอราคา 87000 บาท</v>
      </c>
      <c r="G40" s="8" t="str">
        <f>"ราคา "&amp;C39 &amp;" บาท"</f>
        <v>ราคา 87000 บาท</v>
      </c>
      <c r="H40" s="9" t="s">
        <v>12</v>
      </c>
      <c r="I40" s="9" t="s">
        <v>482</v>
      </c>
    </row>
    <row r="41" spans="1:9" ht="24.75" customHeight="1" x14ac:dyDescent="0.3">
      <c r="A41" s="56">
        <v>19</v>
      </c>
      <c r="B41" s="62" t="s">
        <v>471</v>
      </c>
      <c r="C41" s="60">
        <v>35700</v>
      </c>
      <c r="D41" s="58">
        <f t="shared" si="5"/>
        <v>35700</v>
      </c>
      <c r="E41" s="56" t="s">
        <v>10</v>
      </c>
      <c r="F41" s="6" t="s">
        <v>483</v>
      </c>
      <c r="G41" s="6" t="str">
        <f>F41</f>
        <v>นายศรเพชร  ประพันธ์พัฒน์</v>
      </c>
      <c r="H41" s="7" t="s">
        <v>11</v>
      </c>
      <c r="I41" s="7" t="s">
        <v>484</v>
      </c>
    </row>
    <row r="42" spans="1:9" ht="24.75" customHeight="1" x14ac:dyDescent="0.3">
      <c r="A42" s="57"/>
      <c r="B42" s="63"/>
      <c r="C42" s="61"/>
      <c r="D42" s="59"/>
      <c r="E42" s="57"/>
      <c r="F42" s="8" t="str">
        <f>"เสนอ"&amp;G42</f>
        <v>เสนอราคา 35700 บาท</v>
      </c>
      <c r="G42" s="8" t="str">
        <f>"ราคา "&amp;C41 &amp;" บาท"</f>
        <v>ราคา 35700 บาท</v>
      </c>
      <c r="H42" s="9" t="s">
        <v>12</v>
      </c>
      <c r="I42" s="9" t="s">
        <v>485</v>
      </c>
    </row>
    <row r="43" spans="1:9" ht="23.25" customHeight="1" x14ac:dyDescent="0.3">
      <c r="A43" s="56">
        <v>20</v>
      </c>
      <c r="B43" s="62" t="s">
        <v>558</v>
      </c>
      <c r="C43" s="79">
        <v>44361.85</v>
      </c>
      <c r="D43" s="77">
        <f t="shared" ref="D43" si="6">C43</f>
        <v>44361.85</v>
      </c>
      <c r="E43" s="56" t="s">
        <v>10</v>
      </c>
      <c r="F43" s="6" t="s">
        <v>525</v>
      </c>
      <c r="G43" s="6" t="str">
        <f>F43</f>
        <v>สหกรณ์โคนมหนองโพราชบุรี</v>
      </c>
      <c r="H43" s="36" t="s">
        <v>11</v>
      </c>
      <c r="I43" s="36" t="s">
        <v>526</v>
      </c>
    </row>
    <row r="44" spans="1:9" ht="21.75" customHeight="1" x14ac:dyDescent="0.3">
      <c r="A44" s="57"/>
      <c r="B44" s="63"/>
      <c r="C44" s="80"/>
      <c r="D44" s="78"/>
      <c r="E44" s="57"/>
      <c r="F44" s="8" t="str">
        <f>"เสนอ"&amp;G44</f>
        <v>เสนอราคา 44361.85 บาท</v>
      </c>
      <c r="G44" s="8" t="str">
        <f>"ราคา "&amp;C43 &amp;" บาท"</f>
        <v>ราคา 44361.85 บาท</v>
      </c>
      <c r="H44" s="9" t="s">
        <v>12</v>
      </c>
      <c r="I44" s="9" t="s">
        <v>485</v>
      </c>
    </row>
    <row r="45" spans="1:9" ht="20.45" customHeight="1" x14ac:dyDescent="0.3">
      <c r="A45" s="56">
        <v>21</v>
      </c>
      <c r="B45" s="62" t="s">
        <v>22</v>
      </c>
      <c r="C45" s="79">
        <v>221809.25</v>
      </c>
      <c r="D45" s="77">
        <f t="shared" ref="D45:D49" si="7">C45</f>
        <v>221809.25</v>
      </c>
      <c r="E45" s="56" t="s">
        <v>10</v>
      </c>
      <c r="F45" s="6" t="s">
        <v>525</v>
      </c>
      <c r="G45" s="6" t="str">
        <f t="shared" ref="G45" si="8">F45</f>
        <v>สหกรณ์โคนมหนองโพราชบุรี</v>
      </c>
      <c r="H45" s="36" t="s">
        <v>11</v>
      </c>
      <c r="I45" s="36" t="s">
        <v>527</v>
      </c>
    </row>
    <row r="46" spans="1:9" x14ac:dyDescent="0.3">
      <c r="A46" s="57"/>
      <c r="B46" s="63"/>
      <c r="C46" s="80"/>
      <c r="D46" s="78"/>
      <c r="E46" s="57"/>
      <c r="F46" s="8" t="str">
        <f t="shared" ref="F46" si="9">"เสนอ"&amp;G46</f>
        <v>เสนอราคา 221809.25 บาท</v>
      </c>
      <c r="G46" s="8" t="str">
        <f t="shared" ref="G46" si="10">"ราคา "&amp;C45 &amp;" บาท"</f>
        <v>ราคา 221809.25 บาท</v>
      </c>
      <c r="H46" s="9" t="s">
        <v>12</v>
      </c>
      <c r="I46" s="9" t="s">
        <v>485</v>
      </c>
    </row>
    <row r="47" spans="1:9" ht="20.45" customHeight="1" x14ac:dyDescent="0.3">
      <c r="A47" s="56">
        <v>22</v>
      </c>
      <c r="B47" s="62" t="s">
        <v>540</v>
      </c>
      <c r="C47" s="60">
        <v>100000</v>
      </c>
      <c r="D47" s="58">
        <f t="shared" si="7"/>
        <v>100000</v>
      </c>
      <c r="E47" s="56" t="s">
        <v>10</v>
      </c>
      <c r="F47" s="6" t="s">
        <v>16</v>
      </c>
      <c r="G47" s="6" t="str">
        <f>F47</f>
        <v>หจก.ดาวสะอาด 2011</v>
      </c>
      <c r="H47" s="36" t="s">
        <v>11</v>
      </c>
      <c r="I47" s="36" t="s">
        <v>541</v>
      </c>
    </row>
    <row r="48" spans="1:9" x14ac:dyDescent="0.3">
      <c r="A48" s="57"/>
      <c r="B48" s="63"/>
      <c r="C48" s="61"/>
      <c r="D48" s="59"/>
      <c r="E48" s="57"/>
      <c r="F48" s="8" t="str">
        <f>"เสนอ"&amp;G48</f>
        <v>เสนอราคา 100000 บาท</v>
      </c>
      <c r="G48" s="8" t="str">
        <f>"ราคา "&amp;C47 &amp;" บาท"</f>
        <v>ราคา 100000 บาท</v>
      </c>
      <c r="H48" s="9" t="s">
        <v>12</v>
      </c>
      <c r="I48" s="9" t="s">
        <v>542</v>
      </c>
    </row>
    <row r="49" spans="1:9" ht="19.5" customHeight="1" x14ac:dyDescent="0.3">
      <c r="A49" s="56">
        <v>23</v>
      </c>
      <c r="B49" s="62" t="s">
        <v>543</v>
      </c>
      <c r="C49" s="60">
        <v>50000</v>
      </c>
      <c r="D49" s="58">
        <f t="shared" si="7"/>
        <v>50000</v>
      </c>
      <c r="E49" s="56" t="s">
        <v>10</v>
      </c>
      <c r="F49" s="6" t="s">
        <v>16</v>
      </c>
      <c r="G49" s="6" t="str">
        <f t="shared" ref="G49" si="11">F49</f>
        <v>หจก.ดาวสะอาด 2011</v>
      </c>
      <c r="H49" s="7" t="s">
        <v>11</v>
      </c>
      <c r="I49" s="7" t="s">
        <v>544</v>
      </c>
    </row>
    <row r="50" spans="1:9" ht="21" customHeight="1" x14ac:dyDescent="0.3">
      <c r="A50" s="57"/>
      <c r="B50" s="63"/>
      <c r="C50" s="61"/>
      <c r="D50" s="59"/>
      <c r="E50" s="57"/>
      <c r="F50" s="8" t="str">
        <f t="shared" ref="F50" si="12">"เสนอ"&amp;G50</f>
        <v>เสนอราคา 50000 บาท</v>
      </c>
      <c r="G50" s="8" t="str">
        <f t="shared" ref="G50" si="13">"ราคา "&amp;C49 &amp;" บาท"</f>
        <v>ราคา 50000 บาท</v>
      </c>
      <c r="H50" s="9" t="s">
        <v>12</v>
      </c>
      <c r="I50" s="9" t="s">
        <v>344</v>
      </c>
    </row>
    <row r="51" spans="1:9" x14ac:dyDescent="0.3">
      <c r="A51" s="56">
        <v>24</v>
      </c>
      <c r="B51" s="62" t="s">
        <v>545</v>
      </c>
      <c r="C51" s="60">
        <v>15000</v>
      </c>
      <c r="D51" s="58">
        <f t="shared" ref="D51" si="14">C51</f>
        <v>15000</v>
      </c>
      <c r="E51" s="56" t="s">
        <v>10</v>
      </c>
      <c r="F51" s="6" t="s">
        <v>16</v>
      </c>
      <c r="G51" s="6" t="str">
        <f>F51</f>
        <v>หจก.ดาวสะอาด 2011</v>
      </c>
      <c r="H51" s="36" t="s">
        <v>11</v>
      </c>
      <c r="I51" s="36" t="s">
        <v>546</v>
      </c>
    </row>
    <row r="52" spans="1:9" x14ac:dyDescent="0.3">
      <c r="A52" s="57"/>
      <c r="B52" s="63"/>
      <c r="C52" s="61"/>
      <c r="D52" s="59"/>
      <c r="E52" s="57"/>
      <c r="F52" s="8" t="str">
        <f>"เสนอ"&amp;G52</f>
        <v>เสนอราคา 15000 บาท</v>
      </c>
      <c r="G52" s="8" t="str">
        <f>"ราคา "&amp;C51 &amp;" บาท"</f>
        <v>ราคา 15000 บาท</v>
      </c>
      <c r="H52" s="9" t="s">
        <v>12</v>
      </c>
      <c r="I52" s="9" t="s">
        <v>547</v>
      </c>
    </row>
  </sheetData>
  <mergeCells count="123">
    <mergeCell ref="A43:A44"/>
    <mergeCell ref="B43:B44"/>
    <mergeCell ref="C43:C44"/>
    <mergeCell ref="D43:D44"/>
    <mergeCell ref="E43:E44"/>
    <mergeCell ref="A49:A50"/>
    <mergeCell ref="B49:B50"/>
    <mergeCell ref="C49:C50"/>
    <mergeCell ref="D49:D50"/>
    <mergeCell ref="E49:E50"/>
    <mergeCell ref="A45:A46"/>
    <mergeCell ref="B45:B46"/>
    <mergeCell ref="C45:C46"/>
    <mergeCell ref="D45:D46"/>
    <mergeCell ref="E45:E46"/>
    <mergeCell ref="A47:A48"/>
    <mergeCell ref="B47:B48"/>
    <mergeCell ref="C47:C48"/>
    <mergeCell ref="D47:D48"/>
    <mergeCell ref="E47:E48"/>
    <mergeCell ref="A39:A40"/>
    <mergeCell ref="B39:B40"/>
    <mergeCell ref="C39:C40"/>
    <mergeCell ref="D39:D40"/>
    <mergeCell ref="E39:E40"/>
    <mergeCell ref="A41:A42"/>
    <mergeCell ref="B41:B42"/>
    <mergeCell ref="C41:C42"/>
    <mergeCell ref="D41:D42"/>
    <mergeCell ref="E41:E42"/>
    <mergeCell ref="A35:A36"/>
    <mergeCell ref="B35:B36"/>
    <mergeCell ref="C35:C36"/>
    <mergeCell ref="D35:D36"/>
    <mergeCell ref="E35:E36"/>
    <mergeCell ref="A37:A38"/>
    <mergeCell ref="B37:B38"/>
    <mergeCell ref="C37:C38"/>
    <mergeCell ref="D37:D38"/>
    <mergeCell ref="E37:E38"/>
    <mergeCell ref="A31:A32"/>
    <mergeCell ref="B31:B32"/>
    <mergeCell ref="C31:C32"/>
    <mergeCell ref="D31:D32"/>
    <mergeCell ref="E31:E32"/>
    <mergeCell ref="A33:A34"/>
    <mergeCell ref="B33:B34"/>
    <mergeCell ref="C33:C34"/>
    <mergeCell ref="D33:D34"/>
    <mergeCell ref="E33:E34"/>
    <mergeCell ref="A27:A28"/>
    <mergeCell ref="B27:B28"/>
    <mergeCell ref="C27:C28"/>
    <mergeCell ref="D27:D28"/>
    <mergeCell ref="E27:E28"/>
    <mergeCell ref="A29:A30"/>
    <mergeCell ref="B29:B30"/>
    <mergeCell ref="C29:C30"/>
    <mergeCell ref="D29:D30"/>
    <mergeCell ref="E29:E30"/>
    <mergeCell ref="A23:A24"/>
    <mergeCell ref="B23:B24"/>
    <mergeCell ref="C23:C24"/>
    <mergeCell ref="D23:D24"/>
    <mergeCell ref="E23:E24"/>
    <mergeCell ref="A25:A26"/>
    <mergeCell ref="B25:B26"/>
    <mergeCell ref="C25:C26"/>
    <mergeCell ref="D25:D26"/>
    <mergeCell ref="E25:E26"/>
    <mergeCell ref="A19:A20"/>
    <mergeCell ref="B19:B20"/>
    <mergeCell ref="C19:C20"/>
    <mergeCell ref="D19:D20"/>
    <mergeCell ref="E19:E20"/>
    <mergeCell ref="A21:A22"/>
    <mergeCell ref="B21:B22"/>
    <mergeCell ref="C21:C22"/>
    <mergeCell ref="D21:D22"/>
    <mergeCell ref="E21:E22"/>
    <mergeCell ref="A15:A16"/>
    <mergeCell ref="B15:B16"/>
    <mergeCell ref="C15:C16"/>
    <mergeCell ref="D15:D16"/>
    <mergeCell ref="E15:E16"/>
    <mergeCell ref="A17:A18"/>
    <mergeCell ref="B17:B18"/>
    <mergeCell ref="C17:C18"/>
    <mergeCell ref="D17:D18"/>
    <mergeCell ref="E17:E18"/>
    <mergeCell ref="B11:B12"/>
    <mergeCell ref="C11:C12"/>
    <mergeCell ref="D11:D12"/>
    <mergeCell ref="E11:E12"/>
    <mergeCell ref="A13:A14"/>
    <mergeCell ref="B13:B14"/>
    <mergeCell ref="C13:C14"/>
    <mergeCell ref="D13:D14"/>
    <mergeCell ref="E13:E14"/>
    <mergeCell ref="A51:A52"/>
    <mergeCell ref="B51:B52"/>
    <mergeCell ref="C51:C52"/>
    <mergeCell ref="D51:D52"/>
    <mergeCell ref="E51:E52"/>
    <mergeCell ref="A1:I1"/>
    <mergeCell ref="A2:I2"/>
    <mergeCell ref="A3:I3"/>
    <mergeCell ref="A5:A6"/>
    <mergeCell ref="B5:B6"/>
    <mergeCell ref="C5:C6"/>
    <mergeCell ref="D5:D6"/>
    <mergeCell ref="E5:E6"/>
    <mergeCell ref="A7:A8"/>
    <mergeCell ref="B7:B8"/>
    <mergeCell ref="C7:C8"/>
    <mergeCell ref="D7:D8"/>
    <mergeCell ref="E7:E8"/>
    <mergeCell ref="A9:A10"/>
    <mergeCell ref="B9:B10"/>
    <mergeCell ref="C9:C10"/>
    <mergeCell ref="D9:D10"/>
    <mergeCell ref="E9:E10"/>
    <mergeCell ref="A11:A12"/>
  </mergeCells>
  <pageMargins left="0.19685039370078741" right="0.19685039370078741" top="0.59055118110236227" bottom="0.19685039370078741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2BD940"/>
  </sheetPr>
  <dimension ref="A1:L40"/>
  <sheetViews>
    <sheetView view="pageBreakPreview" topLeftCell="E1" zoomScale="142" zoomScaleNormal="115" zoomScaleSheetLayoutView="142" workbookViewId="0">
      <selection activeCell="K3" sqref="K3:L7"/>
    </sheetView>
  </sheetViews>
  <sheetFormatPr defaultColWidth="9" defaultRowHeight="20.25" x14ac:dyDescent="0.3"/>
  <cols>
    <col min="1" max="1" width="5.25" style="4" customWidth="1"/>
    <col min="2" max="2" width="22.375" style="1" customWidth="1"/>
    <col min="3" max="3" width="13" style="1" customWidth="1"/>
    <col min="4" max="4" width="11.25" style="1" customWidth="1"/>
    <col min="5" max="5" width="12.5" style="1" bestFit="1" customWidth="1"/>
    <col min="6" max="6" width="22.125" style="1" bestFit="1" customWidth="1"/>
    <col min="7" max="7" width="20.25" style="1" customWidth="1"/>
    <col min="8" max="8" width="13.375" style="1" customWidth="1"/>
    <col min="9" max="9" width="15.125" style="1" bestFit="1" customWidth="1"/>
    <col min="10" max="10" width="9.25" style="1" bestFit="1" customWidth="1"/>
    <col min="11" max="11" width="9" style="1"/>
    <col min="12" max="12" width="10.75" style="1" bestFit="1" customWidth="1"/>
    <col min="13" max="16384" width="9" style="1"/>
  </cols>
  <sheetData>
    <row r="1" spans="1:12" x14ac:dyDescent="0.3">
      <c r="A1" s="55" t="s">
        <v>172</v>
      </c>
      <c r="B1" s="55"/>
      <c r="C1" s="55"/>
      <c r="D1" s="55"/>
      <c r="E1" s="55"/>
      <c r="F1" s="55"/>
      <c r="G1" s="55"/>
      <c r="H1" s="55"/>
      <c r="I1" s="55"/>
    </row>
    <row r="2" spans="1:12" x14ac:dyDescent="0.3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12" x14ac:dyDescent="0.3">
      <c r="A3" s="55" t="s">
        <v>173</v>
      </c>
      <c r="B3" s="55"/>
      <c r="C3" s="55"/>
      <c r="D3" s="55"/>
      <c r="E3" s="55"/>
      <c r="F3" s="55"/>
      <c r="G3" s="55"/>
      <c r="H3" s="55"/>
      <c r="I3" s="55"/>
    </row>
    <row r="4" spans="1:12" s="2" customFormat="1" ht="56.25" x14ac:dyDescent="0.2">
      <c r="A4" s="43" t="s">
        <v>1</v>
      </c>
      <c r="B4" s="43" t="s">
        <v>2</v>
      </c>
      <c r="C4" s="43" t="s">
        <v>3</v>
      </c>
      <c r="D4" s="43" t="s">
        <v>4</v>
      </c>
      <c r="E4" s="43" t="s">
        <v>5</v>
      </c>
      <c r="F4" s="43" t="s">
        <v>6</v>
      </c>
      <c r="G4" s="43" t="s">
        <v>7</v>
      </c>
      <c r="H4" s="43" t="s">
        <v>8</v>
      </c>
      <c r="I4" s="43" t="s">
        <v>9</v>
      </c>
    </row>
    <row r="5" spans="1:12" s="5" customFormat="1" ht="18.75" customHeight="1" x14ac:dyDescent="0.2">
      <c r="A5" s="56">
        <v>1</v>
      </c>
      <c r="B5" s="62" t="s">
        <v>174</v>
      </c>
      <c r="C5" s="60">
        <v>4830</v>
      </c>
      <c r="D5" s="58">
        <f>C5</f>
        <v>4830</v>
      </c>
      <c r="E5" s="56" t="s">
        <v>10</v>
      </c>
      <c r="F5" s="6" t="s">
        <v>175</v>
      </c>
      <c r="G5" s="6" t="str">
        <f>F5</f>
        <v>ร้านพีพี คอมมิวนิเคชั่น</v>
      </c>
      <c r="H5" s="26" t="s">
        <v>11</v>
      </c>
      <c r="I5" s="26" t="s">
        <v>176</v>
      </c>
      <c r="K5" s="53"/>
      <c r="L5" s="53"/>
    </row>
    <row r="6" spans="1:12" s="3" customFormat="1" ht="18.75" x14ac:dyDescent="0.3">
      <c r="A6" s="57"/>
      <c r="B6" s="63"/>
      <c r="C6" s="61"/>
      <c r="D6" s="59"/>
      <c r="E6" s="57"/>
      <c r="F6" s="17" t="str">
        <f>"เสนอ"&amp;G6</f>
        <v>เสนอราคา 4830 บาท</v>
      </c>
      <c r="G6" s="8" t="str">
        <f>"ราคา "&amp;C5 &amp;" บาท"</f>
        <v>ราคา 4830 บาท</v>
      </c>
      <c r="H6" s="9" t="s">
        <v>12</v>
      </c>
      <c r="I6" s="9" t="s">
        <v>561</v>
      </c>
      <c r="J6" s="11"/>
    </row>
    <row r="7" spans="1:12" s="3" customFormat="1" ht="37.5" x14ac:dyDescent="0.3">
      <c r="A7" s="56">
        <v>2</v>
      </c>
      <c r="B7" s="62" t="s">
        <v>177</v>
      </c>
      <c r="C7" s="60">
        <v>4200</v>
      </c>
      <c r="D7" s="58">
        <f t="shared" ref="D7" si="0">C7</f>
        <v>4200</v>
      </c>
      <c r="E7" s="56" t="s">
        <v>10</v>
      </c>
      <c r="F7" s="6" t="s">
        <v>19</v>
      </c>
      <c r="G7" s="6" t="str">
        <f>F7</f>
        <v>ร้านเมืองทองการไฟฟ้า 2019</v>
      </c>
      <c r="H7" s="7" t="s">
        <v>11</v>
      </c>
      <c r="I7" s="7" t="s">
        <v>178</v>
      </c>
    </row>
    <row r="8" spans="1:12" s="3" customFormat="1" ht="18.75" x14ac:dyDescent="0.3">
      <c r="A8" s="57"/>
      <c r="B8" s="63"/>
      <c r="C8" s="61"/>
      <c r="D8" s="59"/>
      <c r="E8" s="57"/>
      <c r="F8" s="8" t="str">
        <f>"เสนอ"&amp;G8</f>
        <v>เสนอราคา 4200 บาท</v>
      </c>
      <c r="G8" s="8" t="str">
        <f>"ราคา "&amp;C7 &amp;" บาท"</f>
        <v>ราคา 4200 บาท</v>
      </c>
      <c r="H8" s="9" t="s">
        <v>12</v>
      </c>
      <c r="I8" s="9" t="s">
        <v>561</v>
      </c>
    </row>
    <row r="9" spans="1:12" s="5" customFormat="1" ht="18.75" customHeight="1" x14ac:dyDescent="0.2">
      <c r="A9" s="56">
        <v>3</v>
      </c>
      <c r="B9" s="62" t="s">
        <v>138</v>
      </c>
      <c r="C9" s="60">
        <v>700</v>
      </c>
      <c r="D9" s="58">
        <f>C9</f>
        <v>700</v>
      </c>
      <c r="E9" s="56" t="s">
        <v>10</v>
      </c>
      <c r="F9" s="6" t="s">
        <v>15</v>
      </c>
      <c r="G9" s="6" t="str">
        <f>F9</f>
        <v>ร้านซันอิเล็กทริก</v>
      </c>
      <c r="H9" s="26" t="s">
        <v>11</v>
      </c>
      <c r="I9" s="26" t="s">
        <v>160</v>
      </c>
    </row>
    <row r="10" spans="1:12" s="3" customFormat="1" ht="18.75" x14ac:dyDescent="0.3">
      <c r="A10" s="57"/>
      <c r="B10" s="63"/>
      <c r="C10" s="61"/>
      <c r="D10" s="59"/>
      <c r="E10" s="57"/>
      <c r="F10" s="17" t="str">
        <f>"เสนอ"&amp;G10</f>
        <v>เสนอราคา 700 บาท</v>
      </c>
      <c r="G10" s="8" t="str">
        <f>"ราคา "&amp;C9 &amp;" บาท"</f>
        <v>ราคา 700 บาท</v>
      </c>
      <c r="H10" s="9" t="s">
        <v>12</v>
      </c>
      <c r="I10" s="9" t="s">
        <v>366</v>
      </c>
    </row>
    <row r="11" spans="1:12" s="3" customFormat="1" ht="37.5" x14ac:dyDescent="0.3">
      <c r="A11" s="56">
        <v>4</v>
      </c>
      <c r="B11" s="62" t="s">
        <v>128</v>
      </c>
      <c r="C11" s="60">
        <v>7320</v>
      </c>
      <c r="D11" s="58">
        <f t="shared" ref="D11" si="1">C11</f>
        <v>7320</v>
      </c>
      <c r="E11" s="56" t="s">
        <v>10</v>
      </c>
      <c r="F11" s="6" t="s">
        <v>19</v>
      </c>
      <c r="G11" s="6" t="str">
        <f>F11</f>
        <v>ร้านเมืองทองการไฟฟ้า 2019</v>
      </c>
      <c r="H11" s="7" t="s">
        <v>11</v>
      </c>
      <c r="I11" s="7" t="s">
        <v>179</v>
      </c>
    </row>
    <row r="12" spans="1:12" s="3" customFormat="1" ht="18.75" x14ac:dyDescent="0.3">
      <c r="A12" s="57"/>
      <c r="B12" s="63"/>
      <c r="C12" s="61"/>
      <c r="D12" s="59"/>
      <c r="E12" s="57"/>
      <c r="F12" s="8" t="str">
        <f>"เสนอ"&amp;G12</f>
        <v>เสนอราคา 7320 บาท</v>
      </c>
      <c r="G12" s="8" t="str">
        <f>"ราคา "&amp;C11 &amp;" บาท"</f>
        <v>ราคา 7320 บาท</v>
      </c>
      <c r="H12" s="9" t="s">
        <v>12</v>
      </c>
      <c r="I12" s="9" t="s">
        <v>562</v>
      </c>
    </row>
    <row r="13" spans="1:12" s="5" customFormat="1" ht="18.75" customHeight="1" x14ac:dyDescent="0.2">
      <c r="A13" s="56">
        <v>5</v>
      </c>
      <c r="B13" s="62" t="s">
        <v>180</v>
      </c>
      <c r="C13" s="60">
        <v>5200</v>
      </c>
      <c r="D13" s="58">
        <f t="shared" ref="D13" si="2">C13</f>
        <v>5200</v>
      </c>
      <c r="E13" s="56" t="s">
        <v>10</v>
      </c>
      <c r="F13" s="6" t="s">
        <v>181</v>
      </c>
      <c r="G13" s="6" t="str">
        <f>F13</f>
        <v>หจก.มิซูกิ เทรดดิ้ง</v>
      </c>
      <c r="H13" s="7" t="s">
        <v>11</v>
      </c>
      <c r="I13" s="7" t="s">
        <v>182</v>
      </c>
    </row>
    <row r="14" spans="1:12" s="3" customFormat="1" ht="18.75" x14ac:dyDescent="0.3">
      <c r="A14" s="57"/>
      <c r="B14" s="63"/>
      <c r="C14" s="61"/>
      <c r="D14" s="59"/>
      <c r="E14" s="57"/>
      <c r="F14" s="8" t="str">
        <f>"เสนอ"&amp;G14</f>
        <v>เสนอราคา 5200 บาท</v>
      </c>
      <c r="G14" s="8" t="str">
        <f>"ราคา "&amp;C13 &amp;" บาท"</f>
        <v>ราคา 5200 บาท</v>
      </c>
      <c r="H14" s="9" t="s">
        <v>12</v>
      </c>
      <c r="I14" s="9" t="s">
        <v>562</v>
      </c>
    </row>
    <row r="15" spans="1:12" s="3" customFormat="1" ht="18.75" x14ac:dyDescent="0.3">
      <c r="A15" s="56">
        <v>6</v>
      </c>
      <c r="B15" s="62" t="s">
        <v>183</v>
      </c>
      <c r="C15" s="60">
        <v>4475</v>
      </c>
      <c r="D15" s="58">
        <f t="shared" ref="D15:D37" si="3">C15</f>
        <v>4475</v>
      </c>
      <c r="E15" s="56" t="s">
        <v>10</v>
      </c>
      <c r="F15" s="6" t="s">
        <v>184</v>
      </c>
      <c r="G15" s="6" t="str">
        <f>F15</f>
        <v>หจก.แสงตะวันอิควิมเม้นท์</v>
      </c>
      <c r="H15" s="7" t="s">
        <v>11</v>
      </c>
      <c r="I15" s="7" t="s">
        <v>185</v>
      </c>
    </row>
    <row r="16" spans="1:12" s="3" customFormat="1" ht="18.75" x14ac:dyDescent="0.3">
      <c r="A16" s="57"/>
      <c r="B16" s="63"/>
      <c r="C16" s="61"/>
      <c r="D16" s="59"/>
      <c r="E16" s="57"/>
      <c r="F16" s="8" t="str">
        <f>"เสนอ"&amp;G16</f>
        <v>เสนอราคา 4475 บาท</v>
      </c>
      <c r="G16" s="8" t="str">
        <f>"ราคา "&amp;C15 &amp;" บาท"</f>
        <v>ราคา 4475 บาท</v>
      </c>
      <c r="H16" s="9" t="s">
        <v>12</v>
      </c>
      <c r="I16" s="9" t="s">
        <v>563</v>
      </c>
    </row>
    <row r="17" spans="1:9" s="5" customFormat="1" ht="18.75" customHeight="1" x14ac:dyDescent="0.3">
      <c r="A17" s="56">
        <v>7</v>
      </c>
      <c r="B17" s="62" t="s">
        <v>352</v>
      </c>
      <c r="C17" s="60">
        <v>320</v>
      </c>
      <c r="D17" s="58">
        <v>320</v>
      </c>
      <c r="E17" s="56" t="s">
        <v>10</v>
      </c>
      <c r="F17" s="10" t="s">
        <v>39</v>
      </c>
      <c r="G17" s="6" t="str">
        <f>F17</f>
        <v>ร้านป้ายฟูไอเดีย</v>
      </c>
      <c r="H17" s="7" t="s">
        <v>11</v>
      </c>
      <c r="I17" s="7" t="s">
        <v>353</v>
      </c>
    </row>
    <row r="18" spans="1:9" s="3" customFormat="1" ht="18.75" customHeight="1" x14ac:dyDescent="0.3">
      <c r="A18" s="57"/>
      <c r="B18" s="63"/>
      <c r="C18" s="61"/>
      <c r="D18" s="59"/>
      <c r="E18" s="57"/>
      <c r="F18" s="8" t="str">
        <f>"เสนอ"&amp;G18</f>
        <v>เสนอราคา 320 บาท</v>
      </c>
      <c r="G18" s="8" t="str">
        <f>"ราคา "&amp;C17 &amp;" บาท"</f>
        <v>ราคา 320 บาท</v>
      </c>
      <c r="H18" s="9" t="s">
        <v>12</v>
      </c>
      <c r="I18" s="9" t="s">
        <v>354</v>
      </c>
    </row>
    <row r="19" spans="1:9" s="3" customFormat="1" ht="18.75" customHeight="1" x14ac:dyDescent="0.3">
      <c r="A19" s="56">
        <v>8</v>
      </c>
      <c r="B19" s="62" t="s">
        <v>355</v>
      </c>
      <c r="C19" s="60">
        <v>670</v>
      </c>
      <c r="D19" s="58">
        <f t="shared" si="3"/>
        <v>670</v>
      </c>
      <c r="E19" s="56" t="s">
        <v>10</v>
      </c>
      <c r="F19" s="6" t="s">
        <v>356</v>
      </c>
      <c r="G19" s="6" t="str">
        <f>F19</f>
        <v>ร้านม่วงน้องก๊อปปี้</v>
      </c>
      <c r="H19" s="7" t="s">
        <v>11</v>
      </c>
      <c r="I19" s="7" t="s">
        <v>357</v>
      </c>
    </row>
    <row r="20" spans="1:9" s="3" customFormat="1" ht="18.75" customHeight="1" x14ac:dyDescent="0.3">
      <c r="A20" s="57"/>
      <c r="B20" s="63"/>
      <c r="C20" s="61"/>
      <c r="D20" s="59"/>
      <c r="E20" s="57"/>
      <c r="F20" s="8" t="str">
        <f>"เสนอ"&amp;G20</f>
        <v>เสนอราคา 670 บาท</v>
      </c>
      <c r="G20" s="8" t="str">
        <f>"ราคา "&amp;C19 &amp;" บาท"</f>
        <v>ราคา 670 บาท</v>
      </c>
      <c r="H20" s="9" t="s">
        <v>12</v>
      </c>
      <c r="I20" s="9" t="s">
        <v>354</v>
      </c>
    </row>
    <row r="21" spans="1:9" s="5" customFormat="1" ht="18.75" customHeight="1" x14ac:dyDescent="0.2">
      <c r="A21" s="56">
        <v>9</v>
      </c>
      <c r="B21" s="62" t="s">
        <v>358</v>
      </c>
      <c r="C21" s="60">
        <v>7880</v>
      </c>
      <c r="D21" s="58">
        <f t="shared" si="3"/>
        <v>7880</v>
      </c>
      <c r="E21" s="56" t="s">
        <v>10</v>
      </c>
      <c r="F21" s="6" t="s">
        <v>13</v>
      </c>
      <c r="G21" s="6" t="str">
        <f>F21</f>
        <v>หจก.เคทีพี มอเตอร์</v>
      </c>
      <c r="H21" s="7" t="s">
        <v>11</v>
      </c>
      <c r="I21" s="7" t="s">
        <v>359</v>
      </c>
    </row>
    <row r="22" spans="1:9" s="3" customFormat="1" ht="18.75" customHeight="1" x14ac:dyDescent="0.3">
      <c r="A22" s="57"/>
      <c r="B22" s="63"/>
      <c r="C22" s="61"/>
      <c r="D22" s="59"/>
      <c r="E22" s="57"/>
      <c r="F22" s="8" t="str">
        <f>"เสนอ"&amp;G22</f>
        <v>เสนอราคา 7880 บาท</v>
      </c>
      <c r="G22" s="8" t="str">
        <f>"ราคา "&amp;C21 &amp;" บาท"</f>
        <v>ราคา 7880 บาท</v>
      </c>
      <c r="H22" s="9" t="s">
        <v>12</v>
      </c>
      <c r="I22" s="9" t="s">
        <v>354</v>
      </c>
    </row>
    <row r="23" spans="1:9" s="3" customFormat="1" ht="18.75" customHeight="1" x14ac:dyDescent="0.3">
      <c r="A23" s="56">
        <v>10</v>
      </c>
      <c r="B23" s="62" t="s">
        <v>360</v>
      </c>
      <c r="C23" s="60">
        <v>2360</v>
      </c>
      <c r="D23" s="58">
        <f t="shared" si="3"/>
        <v>2360</v>
      </c>
      <c r="E23" s="56" t="s">
        <v>10</v>
      </c>
      <c r="F23" s="6" t="s">
        <v>39</v>
      </c>
      <c r="G23" s="6" t="str">
        <f>F23</f>
        <v>ร้านป้ายฟูไอเดีย</v>
      </c>
      <c r="H23" s="7" t="s">
        <v>11</v>
      </c>
      <c r="I23" s="7" t="s">
        <v>361</v>
      </c>
    </row>
    <row r="24" spans="1:9" s="3" customFormat="1" ht="18.75" customHeight="1" x14ac:dyDescent="0.3">
      <c r="A24" s="57"/>
      <c r="B24" s="63"/>
      <c r="C24" s="61"/>
      <c r="D24" s="59"/>
      <c r="E24" s="57"/>
      <c r="F24" s="8" t="str">
        <f>"เสนอ"&amp;G24</f>
        <v>เสนอราคา 2360 บาท</v>
      </c>
      <c r="G24" s="8" t="str">
        <f>"ราคา "&amp;C23 &amp;" บาท"</f>
        <v>ราคา 2360 บาท</v>
      </c>
      <c r="H24" s="9" t="s">
        <v>12</v>
      </c>
      <c r="I24" s="9" t="s">
        <v>362</v>
      </c>
    </row>
    <row r="25" spans="1:9" s="3" customFormat="1" ht="18.75" customHeight="1" x14ac:dyDescent="0.3">
      <c r="A25" s="56">
        <v>11</v>
      </c>
      <c r="B25" s="62" t="s">
        <v>363</v>
      </c>
      <c r="C25" s="60">
        <v>900</v>
      </c>
      <c r="D25" s="58">
        <f t="shared" si="3"/>
        <v>900</v>
      </c>
      <c r="E25" s="56" t="s">
        <v>10</v>
      </c>
      <c r="F25" s="6" t="s">
        <v>364</v>
      </c>
      <c r="G25" s="6" t="str">
        <f>F25</f>
        <v>นางทรรศนีย์ เฉลยพจน์</v>
      </c>
      <c r="H25" s="7" t="s">
        <v>11</v>
      </c>
      <c r="I25" s="7" t="s">
        <v>365</v>
      </c>
    </row>
    <row r="26" spans="1:9" s="3" customFormat="1" ht="18.75" customHeight="1" x14ac:dyDescent="0.3">
      <c r="A26" s="57"/>
      <c r="B26" s="63"/>
      <c r="C26" s="61"/>
      <c r="D26" s="59"/>
      <c r="E26" s="57"/>
      <c r="F26" s="8" t="str">
        <f>"เสนอ"&amp;G26</f>
        <v>เสนอราคา 900 บาท</v>
      </c>
      <c r="G26" s="8" t="str">
        <f>"ราคา "&amp;C25 &amp;" บาท"</f>
        <v>ราคา 900 บาท</v>
      </c>
      <c r="H26" s="9" t="s">
        <v>12</v>
      </c>
      <c r="I26" s="9" t="s">
        <v>366</v>
      </c>
    </row>
    <row r="27" spans="1:9" s="5" customFormat="1" ht="23.25" customHeight="1" x14ac:dyDescent="0.2">
      <c r="A27" s="56">
        <v>12</v>
      </c>
      <c r="B27" s="62" t="s">
        <v>367</v>
      </c>
      <c r="C27" s="60">
        <v>28600</v>
      </c>
      <c r="D27" s="58">
        <f t="shared" si="3"/>
        <v>28600</v>
      </c>
      <c r="E27" s="56" t="s">
        <v>10</v>
      </c>
      <c r="F27" s="6" t="s">
        <v>368</v>
      </c>
      <c r="G27" s="6" t="str">
        <f>F27</f>
        <v>หจก.ส.บำรุงดิน</v>
      </c>
      <c r="H27" s="7" t="s">
        <v>11</v>
      </c>
      <c r="I27" s="7" t="s">
        <v>369</v>
      </c>
    </row>
    <row r="28" spans="1:9" s="3" customFormat="1" ht="17.25" customHeight="1" x14ac:dyDescent="0.3">
      <c r="A28" s="57"/>
      <c r="B28" s="63"/>
      <c r="C28" s="61"/>
      <c r="D28" s="59"/>
      <c r="E28" s="57"/>
      <c r="F28" s="18" t="str">
        <f>"เสนอ"&amp;G28</f>
        <v>เสนอราคา 28600 บาท</v>
      </c>
      <c r="G28" s="18" t="str">
        <f>"ราคา "&amp;C27 &amp;" บาท"</f>
        <v>ราคา 28600 บาท</v>
      </c>
      <c r="H28" s="18" t="s">
        <v>12</v>
      </c>
      <c r="I28" s="9" t="s">
        <v>370</v>
      </c>
    </row>
    <row r="29" spans="1:9" s="3" customFormat="1" ht="27" customHeight="1" x14ac:dyDescent="0.3">
      <c r="A29" s="56">
        <v>13</v>
      </c>
      <c r="B29" s="62" t="s">
        <v>429</v>
      </c>
      <c r="C29" s="60">
        <v>380000</v>
      </c>
      <c r="D29" s="58">
        <f t="shared" si="3"/>
        <v>380000</v>
      </c>
      <c r="E29" s="56" t="s">
        <v>10</v>
      </c>
      <c r="F29" s="6" t="s">
        <v>430</v>
      </c>
      <c r="G29" s="6" t="str">
        <f>F29</f>
        <v>หจก.สหัสสชัย 2511</v>
      </c>
      <c r="H29" s="7" t="s">
        <v>11</v>
      </c>
      <c r="I29" s="7" t="s">
        <v>44</v>
      </c>
    </row>
    <row r="30" spans="1:9" s="3" customFormat="1" ht="24" customHeight="1" x14ac:dyDescent="0.3">
      <c r="A30" s="57"/>
      <c r="B30" s="63"/>
      <c r="C30" s="61"/>
      <c r="D30" s="59"/>
      <c r="E30" s="57"/>
      <c r="F30" s="14" t="str">
        <f>"เสนอ"&amp;G30</f>
        <v>เสนอราคา 380000 บาท</v>
      </c>
      <c r="G30" s="14" t="str">
        <f>"ราคา "&amp;C29 &amp;" บาท"</f>
        <v>ราคา 380000 บาท</v>
      </c>
      <c r="H30" s="13" t="s">
        <v>12</v>
      </c>
      <c r="I30" s="9" t="s">
        <v>431</v>
      </c>
    </row>
    <row r="31" spans="1:9" s="5" customFormat="1" ht="27" customHeight="1" x14ac:dyDescent="0.2">
      <c r="A31" s="56">
        <v>14</v>
      </c>
      <c r="B31" s="62" t="s">
        <v>432</v>
      </c>
      <c r="C31" s="60">
        <v>471000</v>
      </c>
      <c r="D31" s="58">
        <f t="shared" si="3"/>
        <v>471000</v>
      </c>
      <c r="E31" s="56" t="s">
        <v>10</v>
      </c>
      <c r="F31" s="6" t="s">
        <v>13</v>
      </c>
      <c r="G31" s="6" t="str">
        <f>F31</f>
        <v>หจก.เคทีพี มอเตอร์</v>
      </c>
      <c r="H31" s="7" t="s">
        <v>11</v>
      </c>
      <c r="I31" s="7" t="s">
        <v>433</v>
      </c>
    </row>
    <row r="32" spans="1:9" s="15" customFormat="1" ht="29.25" customHeight="1" x14ac:dyDescent="0.3">
      <c r="A32" s="57"/>
      <c r="B32" s="63"/>
      <c r="C32" s="61"/>
      <c r="D32" s="59"/>
      <c r="E32" s="57"/>
      <c r="F32" s="14" t="str">
        <f>"เสนอ"&amp;G32</f>
        <v>เสนอราคา 471000 บาท</v>
      </c>
      <c r="G32" s="8" t="str">
        <f>"ราคา "&amp;C31 &amp;" บาท"</f>
        <v>ราคา 471000 บาท</v>
      </c>
      <c r="H32" s="9" t="s">
        <v>12</v>
      </c>
      <c r="I32" s="9" t="s">
        <v>434</v>
      </c>
    </row>
    <row r="33" spans="1:9" s="3" customFormat="1" ht="24.75" customHeight="1" x14ac:dyDescent="0.3">
      <c r="A33" s="56">
        <v>15</v>
      </c>
      <c r="B33" s="62" t="s">
        <v>435</v>
      </c>
      <c r="C33" s="60">
        <v>438000</v>
      </c>
      <c r="D33" s="58">
        <f t="shared" si="3"/>
        <v>438000</v>
      </c>
      <c r="E33" s="56" t="s">
        <v>10</v>
      </c>
      <c r="F33" s="6" t="s">
        <v>13</v>
      </c>
      <c r="G33" s="6" t="str">
        <f>F33</f>
        <v>หจก.เคทีพี มอเตอร์</v>
      </c>
      <c r="H33" s="7" t="s">
        <v>11</v>
      </c>
      <c r="I33" s="7" t="s">
        <v>436</v>
      </c>
    </row>
    <row r="34" spans="1:9" s="3" customFormat="1" ht="29.25" customHeight="1" x14ac:dyDescent="0.3">
      <c r="A34" s="57"/>
      <c r="B34" s="63"/>
      <c r="C34" s="61"/>
      <c r="D34" s="59"/>
      <c r="E34" s="57"/>
      <c r="F34" s="14" t="str">
        <f>"เสนอ"&amp;G34</f>
        <v>เสนอราคา 438000 บาท</v>
      </c>
      <c r="G34" s="8" t="str">
        <f>"ราคา "&amp;C33 &amp;" บาท"</f>
        <v>ราคา 438000 บาท</v>
      </c>
      <c r="H34" s="9" t="s">
        <v>12</v>
      </c>
      <c r="I34" s="9" t="s">
        <v>434</v>
      </c>
    </row>
    <row r="35" spans="1:9" ht="35.25" customHeight="1" x14ac:dyDescent="0.3">
      <c r="A35" s="56">
        <v>16</v>
      </c>
      <c r="B35" s="62" t="s">
        <v>437</v>
      </c>
      <c r="C35" s="60">
        <v>424000</v>
      </c>
      <c r="D35" s="58">
        <f t="shared" si="3"/>
        <v>424000</v>
      </c>
      <c r="E35" s="56" t="s">
        <v>10</v>
      </c>
      <c r="F35" s="6" t="s">
        <v>438</v>
      </c>
      <c r="G35" s="6" t="str">
        <f>F35</f>
        <v>บริษัท เจทีพี ปู่สร้างเงิน คอนสตรัคชั่น จำกัด</v>
      </c>
      <c r="H35" s="7" t="s">
        <v>11</v>
      </c>
      <c r="I35" s="7" t="s">
        <v>439</v>
      </c>
    </row>
    <row r="36" spans="1:9" ht="26.25" customHeight="1" x14ac:dyDescent="0.3">
      <c r="A36" s="57"/>
      <c r="B36" s="63"/>
      <c r="C36" s="61"/>
      <c r="D36" s="59"/>
      <c r="E36" s="57"/>
      <c r="F36" s="8" t="str">
        <f>"เสนอ"&amp;G36</f>
        <v>เสนอราคา 424000 บาท</v>
      </c>
      <c r="G36" s="8" t="str">
        <f>"ราคา "&amp;C35 &amp;" บาท"</f>
        <v>ราคา 424000 บาท</v>
      </c>
      <c r="H36" s="9" t="s">
        <v>12</v>
      </c>
      <c r="I36" s="9" t="s">
        <v>434</v>
      </c>
    </row>
    <row r="37" spans="1:9" ht="20.45" customHeight="1" x14ac:dyDescent="0.3">
      <c r="A37" s="56">
        <v>17</v>
      </c>
      <c r="B37" s="62" t="s">
        <v>486</v>
      </c>
      <c r="C37" s="64">
        <v>53000</v>
      </c>
      <c r="D37" s="58">
        <f t="shared" si="3"/>
        <v>53000</v>
      </c>
      <c r="E37" s="56" t="s">
        <v>10</v>
      </c>
      <c r="F37" s="6" t="s">
        <v>13</v>
      </c>
      <c r="G37" s="6" t="str">
        <f>F37</f>
        <v>หจก.เคทีพี มอเตอร์</v>
      </c>
      <c r="H37" s="7" t="s">
        <v>11</v>
      </c>
      <c r="I37" s="7" t="s">
        <v>487</v>
      </c>
    </row>
    <row r="38" spans="1:9" x14ac:dyDescent="0.3">
      <c r="A38" s="57"/>
      <c r="B38" s="63"/>
      <c r="C38" s="65"/>
      <c r="D38" s="59"/>
      <c r="E38" s="57"/>
      <c r="F38" s="8" t="str">
        <f>"เสนอ"&amp;G38</f>
        <v>เสนอราคา 53000 บาท</v>
      </c>
      <c r="G38" s="8" t="str">
        <f>"ราคา "&amp;C37 &amp;" บาท"</f>
        <v>ราคา 53000 บาท</v>
      </c>
      <c r="H38" s="9" t="s">
        <v>12</v>
      </c>
      <c r="I38" s="9" t="s">
        <v>488</v>
      </c>
    </row>
    <row r="39" spans="1:9" ht="20.45" customHeight="1" x14ac:dyDescent="0.3">
      <c r="A39" s="56">
        <v>18</v>
      </c>
      <c r="B39" s="62" t="s">
        <v>528</v>
      </c>
      <c r="C39" s="79">
        <v>1058.4000000000001</v>
      </c>
      <c r="D39" s="77">
        <f t="shared" ref="D39" si="4">C39</f>
        <v>1058.4000000000001</v>
      </c>
      <c r="E39" s="56" t="s">
        <v>10</v>
      </c>
      <c r="F39" s="6" t="s">
        <v>525</v>
      </c>
      <c r="G39" s="6" t="str">
        <f>F39</f>
        <v>สหกรณ์โคนมหนองโพราชบุรี</v>
      </c>
      <c r="H39" s="36" t="s">
        <v>11</v>
      </c>
      <c r="I39" s="36" t="s">
        <v>529</v>
      </c>
    </row>
    <row r="40" spans="1:9" x14ac:dyDescent="0.3">
      <c r="A40" s="57"/>
      <c r="B40" s="63"/>
      <c r="C40" s="80"/>
      <c r="D40" s="78"/>
      <c r="E40" s="57"/>
      <c r="F40" s="8" t="str">
        <f>"เสนอ"&amp;G40</f>
        <v>เสนอราคา 1058.4 บาท</v>
      </c>
      <c r="G40" s="8" t="str">
        <f>"ราคา "&amp;C39 &amp;" บาท"</f>
        <v>ราคา 1058.4 บาท</v>
      </c>
      <c r="H40" s="9" t="s">
        <v>12</v>
      </c>
      <c r="I40" s="9" t="s">
        <v>530</v>
      </c>
    </row>
  </sheetData>
  <mergeCells count="93">
    <mergeCell ref="A1:I1"/>
    <mergeCell ref="A2:I2"/>
    <mergeCell ref="A3:I3"/>
    <mergeCell ref="A5:A6"/>
    <mergeCell ref="B5:B6"/>
    <mergeCell ref="C5:C6"/>
    <mergeCell ref="D5:D6"/>
    <mergeCell ref="E5:E6"/>
    <mergeCell ref="A9:A10"/>
    <mergeCell ref="B9:B10"/>
    <mergeCell ref="C9:C10"/>
    <mergeCell ref="D9:D10"/>
    <mergeCell ref="E9:E10"/>
    <mergeCell ref="A7:A8"/>
    <mergeCell ref="B7:B8"/>
    <mergeCell ref="C7:C8"/>
    <mergeCell ref="D7:D8"/>
    <mergeCell ref="E7:E8"/>
    <mergeCell ref="A13:A14"/>
    <mergeCell ref="B13:B14"/>
    <mergeCell ref="C13:C14"/>
    <mergeCell ref="D13:D14"/>
    <mergeCell ref="E13:E14"/>
    <mergeCell ref="A11:A12"/>
    <mergeCell ref="B11:B12"/>
    <mergeCell ref="C11:C12"/>
    <mergeCell ref="D11:D12"/>
    <mergeCell ref="E11:E12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A29:A30"/>
    <mergeCell ref="B29:B30"/>
    <mergeCell ref="C29:C30"/>
    <mergeCell ref="D29:D30"/>
    <mergeCell ref="E29:E30"/>
    <mergeCell ref="A27:A28"/>
    <mergeCell ref="B27:B28"/>
    <mergeCell ref="C27:C28"/>
    <mergeCell ref="D27:D28"/>
    <mergeCell ref="E27:E28"/>
    <mergeCell ref="A33:A34"/>
    <mergeCell ref="B33:B34"/>
    <mergeCell ref="C33:C34"/>
    <mergeCell ref="D33:D34"/>
    <mergeCell ref="E33:E34"/>
    <mergeCell ref="A31:A32"/>
    <mergeCell ref="B31:B32"/>
    <mergeCell ref="C31:C32"/>
    <mergeCell ref="D31:D32"/>
    <mergeCell ref="E31:E32"/>
    <mergeCell ref="A37:A38"/>
    <mergeCell ref="B37:B38"/>
    <mergeCell ref="C37:C38"/>
    <mergeCell ref="D37:D38"/>
    <mergeCell ref="E37:E38"/>
    <mergeCell ref="A35:A36"/>
    <mergeCell ref="B35:B36"/>
    <mergeCell ref="C35:C36"/>
    <mergeCell ref="D35:D36"/>
    <mergeCell ref="E35:E36"/>
    <mergeCell ref="A39:A40"/>
    <mergeCell ref="B39:B40"/>
    <mergeCell ref="C39:C40"/>
    <mergeCell ref="D39:D40"/>
    <mergeCell ref="E39:E40"/>
  </mergeCells>
  <pageMargins left="0.19685039370078741" right="0.19685039370078741" top="0.59055118110236227" bottom="0.1968503937007874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ก.ค.68!Print_Titles</vt:lpstr>
      <vt:lpstr>ก.พ.68!Print_Titles</vt:lpstr>
      <vt:lpstr>ก.ย.68!Print_Titles</vt:lpstr>
      <vt:lpstr>ต.ค.67!Print_Titles</vt:lpstr>
      <vt:lpstr>ธ.ค.67!Print_Titles</vt:lpstr>
      <vt:lpstr>พ.ค.68!Print_Titles</vt:lpstr>
      <vt:lpstr>พ.ย.67!Print_Titles</vt:lpstr>
      <vt:lpstr>ม.ค.68!Print_Titles</vt:lpstr>
      <vt:lpstr>มิ.ย.68!Print_Titles</vt:lpstr>
      <vt:lpstr>มี.ค.68!Print_Titles</vt:lpstr>
      <vt:lpstr>เม.ย.68!Print_Titles</vt:lpstr>
      <vt:lpstr>ส.ค.68!Print_Titles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Admin</cp:lastModifiedBy>
  <cp:lastPrinted>2026-04-23T02:44:18Z</cp:lastPrinted>
  <dcterms:created xsi:type="dcterms:W3CDTF">2019-06-11T03:37:47Z</dcterms:created>
  <dcterms:modified xsi:type="dcterms:W3CDTF">2026-04-24T03:01:23Z</dcterms:modified>
</cp:coreProperties>
</file>